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A-Staff\MEBO\Summer Credit Calculators\Summer Credit Calculators\2018-19\"/>
    </mc:Choice>
  </mc:AlternateContent>
  <xr:revisionPtr revIDLastSave="0" documentId="13_ncr:1_{00D4A62C-5E25-4510-9B82-5B6EAA0277A6}" xr6:coauthVersionLast="44" xr6:coauthVersionMax="44" xr10:uidLastSave="{00000000-0000-0000-0000-000000000000}"/>
  <workbookProtection workbookAlgorithmName="SHA-512" workbookHashValue="Fnebd7KVY2DFS8K2opnP71RimbdPGIUl1h52CAqmJwaA+9cwrbhnguQrvl2d3CGvcegE3wnPPvbWIaC5g3J6Vg==" workbookSaltValue="/C/E/qQ5mbUeZ/TPImFAwA==" workbookSpinCount="100000" lockStructure="1"/>
  <bookViews>
    <workbookView xWindow="2085" yWindow="495" windowWidth="19620" windowHeight="14580" firstSheet="2" activeTab="2" xr2:uid="{00000000-000D-0000-FFFF-FFFF00000000}"/>
  </bookViews>
  <sheets>
    <sheet name="Enter Term Dates HERE" sheetId="20" state="hidden" r:id="rId1"/>
    <sheet name="Formula &amp; Colors" sheetId="4" state="hidden" r:id="rId2"/>
    <sheet name="Undergrad Students" sheetId="15" r:id="rId3"/>
    <sheet name="Graduate Students" sheetId="21" r:id="rId4"/>
  </sheets>
  <definedNames>
    <definedName name="CREDITS" localSheetId="0">'Enter Term Dates HERE'!#REF!</definedName>
    <definedName name="CREDITS" localSheetId="3">'Formula &amp; Colors'!#REF!</definedName>
    <definedName name="CREDITS" localSheetId="2">'Formula &amp; Colors'!#REF!</definedName>
    <definedName name="CREDITS">'Formula &amp; Colors'!#REF!</definedName>
    <definedName name="EGHTWKS" localSheetId="0">'Enter Term Dates HERE'!#REF!</definedName>
    <definedName name="EGHTWKS" localSheetId="3">'Formula &amp; Colors'!#REF!</definedName>
    <definedName name="EGHTWKS" localSheetId="2">'Formula &amp; Colors'!#REF!</definedName>
    <definedName name="EGHTWKS">'Formula &amp; Colors'!#REF!</definedName>
    <definedName name="Grad" localSheetId="0">'Enter Term Dates HERE'!#REF!</definedName>
    <definedName name="Grad" localSheetId="1">'Formula &amp; Colors'!#REF!</definedName>
    <definedName name="Grad" localSheetId="3">#REF!</definedName>
    <definedName name="Grad" localSheetId="2">#REF!</definedName>
    <definedName name="Grad">#REF!</definedName>
    <definedName name="GRADEGHTWKS" localSheetId="0">'Enter Term Dates HERE'!#REF!</definedName>
    <definedName name="GRADEGHTWKS" localSheetId="3">'Formula &amp; Colors'!#REF!</definedName>
    <definedName name="GRADEGHTWKS" localSheetId="2">'Formula &amp; Colors'!#REF!</definedName>
    <definedName name="GRADEGHTWKS">'Formula &amp; Colors'!#REF!</definedName>
    <definedName name="GRADSIXWKS" localSheetId="0">'Enter Term Dates HERE'!#REF!</definedName>
    <definedName name="GRADSIXWKS" localSheetId="3">'Formula &amp; Colors'!#REF!</definedName>
    <definedName name="GRADSIXWKS" localSheetId="2">'Formula &amp; Colors'!#REF!</definedName>
    <definedName name="GRADSIXWKS">'Formula &amp; Colors'!#REF!</definedName>
    <definedName name="GRADTHREEWKS" localSheetId="0">'Enter Term Dates HERE'!#REF!</definedName>
    <definedName name="GRADTHREEWKS" localSheetId="3">'Formula &amp; Colors'!#REF!</definedName>
    <definedName name="GRADTHREEWKS" localSheetId="2">'Formula &amp; Colors'!#REF!</definedName>
    <definedName name="GRADTHREEWKS">'Formula &amp; Colors'!#REF!</definedName>
    <definedName name="GRADTWLVWKS" localSheetId="0">'Enter Term Dates HERE'!#REF!</definedName>
    <definedName name="GRADTWLVWKS" localSheetId="3">'Formula &amp; Colors'!#REF!</definedName>
    <definedName name="GRADTWLVWKS" localSheetId="2">'Formula &amp; Colors'!#REF!</definedName>
    <definedName name="GRADTWLVWKS">'Formula &amp; Colors'!#REF!</definedName>
    <definedName name="HALFEGHTWKS" localSheetId="0">'Enter Term Dates HERE'!#REF!</definedName>
    <definedName name="HALFEGHTWKS" localSheetId="3">'Formula &amp; Colors'!#REF!</definedName>
    <definedName name="HALFEGHTWKS" localSheetId="2">'Formula &amp; Colors'!#REF!</definedName>
    <definedName name="HALFEGHTWKS">'Formula &amp; Colors'!#REF!</definedName>
    <definedName name="HALFGRADEGHTWKS" localSheetId="0">'Enter Term Dates HERE'!#REF!</definedName>
    <definedName name="HALFGRADEGHTWKS" localSheetId="3">'Formula &amp; Colors'!#REF!</definedName>
    <definedName name="HALFGRADEGHTWKS" localSheetId="2">'Formula &amp; Colors'!#REF!</definedName>
    <definedName name="HALFGRADEGHTWKS">'Formula &amp; Colors'!#REF!</definedName>
    <definedName name="HALFGRADSIXWKS" localSheetId="0">'Enter Term Dates HERE'!#REF!</definedName>
    <definedName name="HALFGRADSIXWKS" localSheetId="3">'Formula &amp; Colors'!#REF!</definedName>
    <definedName name="HALFGRADSIXWKS" localSheetId="2">'Formula &amp; Colors'!#REF!</definedName>
    <definedName name="HALFGRADSIXWKS">'Formula &amp; Colors'!#REF!</definedName>
    <definedName name="HALFGRADTHREEWKS" localSheetId="0">'Enter Term Dates HERE'!#REF!</definedName>
    <definedName name="HALFGRADTHREEWKS" localSheetId="3">'Formula &amp; Colors'!#REF!</definedName>
    <definedName name="HALFGRADTHREEWKS" localSheetId="2">'Formula &amp; Colors'!#REF!</definedName>
    <definedName name="HALFGRADTHREEWKS">'Formula &amp; Colors'!#REF!</definedName>
    <definedName name="HALFGRADTWLVWKS" localSheetId="0">'Enter Term Dates HERE'!#REF!</definedName>
    <definedName name="HALFGRADTWLVWKS" localSheetId="3">'Formula &amp; Colors'!#REF!</definedName>
    <definedName name="HALFGRADTWLVWKS" localSheetId="2">'Formula &amp; Colors'!#REF!</definedName>
    <definedName name="HALFGRADTWLVWKS">'Formula &amp; Colors'!#REF!</definedName>
    <definedName name="HALFSIXWKS" localSheetId="0">'Enter Term Dates HERE'!#REF!</definedName>
    <definedName name="HALFSIXWKS" localSheetId="3">'Formula &amp; Colors'!#REF!</definedName>
    <definedName name="HALFSIXWKS" localSheetId="2">'Formula &amp; Colors'!#REF!</definedName>
    <definedName name="HALFSIXWKS">'Formula &amp; Colors'!#REF!</definedName>
    <definedName name="HALFTHREEWKS" localSheetId="0">'Enter Term Dates HERE'!#REF!</definedName>
    <definedName name="HALFTHREEWKS" localSheetId="3">'Formula &amp; Colors'!#REF!</definedName>
    <definedName name="HALFTHREEWKS" localSheetId="2">'Formula &amp; Colors'!#REF!</definedName>
    <definedName name="HALFTHREEWKS">'Formula &amp; Colors'!#REF!</definedName>
    <definedName name="HALFTWLVWKS" localSheetId="0">'Enter Term Dates HERE'!#REF!</definedName>
    <definedName name="HALFTWLVWKS" localSheetId="3">'Formula &amp; Colors'!#REF!</definedName>
    <definedName name="HALFTWLVWKS" localSheetId="2">'Formula &amp; Colors'!#REF!</definedName>
    <definedName name="HALFTWLVWKS">'Formula &amp; Colors'!#REF!</definedName>
    <definedName name="OnCampus" localSheetId="0">'Enter Term Dates HERE'!#REF!</definedName>
    <definedName name="OnCampus" localSheetId="3">'Formula &amp; Colors'!#REF!</definedName>
    <definedName name="OnCampus">'Formula &amp; Colors'!#REF!</definedName>
    <definedName name="Online" localSheetId="0">'Enter Term Dates HERE'!#REF!</definedName>
    <definedName name="Online" localSheetId="3">'Formula &amp; Colors'!#REF!</definedName>
    <definedName name="Online" localSheetId="2">'Formula &amp; Colors'!#REF!</definedName>
    <definedName name="Online">'Formula &amp; Colors'!#REF!</definedName>
    <definedName name="OnlineOnly" localSheetId="0">'Enter Term Dates HERE'!#REF!</definedName>
    <definedName name="OnlineOnly" localSheetId="3">'Formula &amp; Colors'!#REF!</definedName>
    <definedName name="OnlineOnly">'Formula &amp; Colors'!#REF!</definedName>
    <definedName name="_xlnm.Print_Area" localSheetId="0">'Enter Term Dates HERE'!#REF!</definedName>
    <definedName name="_xlnm.Print_Area" localSheetId="1">'Formula &amp; Colors'!#REF!</definedName>
    <definedName name="_xlnm.Print_Area" localSheetId="3">'Graduate Students'!$A$2:$S$54</definedName>
    <definedName name="_xlnm.Print_Area" localSheetId="2">'Undergrad Students'!$A$2:$S$54</definedName>
    <definedName name="SIXWKS" localSheetId="0">'Enter Term Dates HERE'!#REF!</definedName>
    <definedName name="SIXWKS" localSheetId="3">'Formula &amp; Colors'!#REF!</definedName>
    <definedName name="SIXWKS" localSheetId="2">'Formula &amp; Colors'!#REF!</definedName>
    <definedName name="SIXWKS">'Formula &amp; Colors'!#REF!</definedName>
    <definedName name="THREEWKS" localSheetId="0">'Enter Term Dates HERE'!#REF!</definedName>
    <definedName name="THREEWKS" localSheetId="3">'Formula &amp; Colors'!#REF!</definedName>
    <definedName name="THREEWKS" localSheetId="2">'Formula &amp; Colors'!#REF!</definedName>
    <definedName name="THREEWKS">'Formula &amp; Colors'!#REF!</definedName>
    <definedName name="TWLVWKS" localSheetId="0">'Enter Term Dates HERE'!#REF!</definedName>
    <definedName name="TWLVWKS" localSheetId="3">'Formula &amp; Colors'!#REF!</definedName>
    <definedName name="TWLVWKS" localSheetId="2">'Formula &amp; Colors'!#REF!</definedName>
    <definedName name="TWLVWKS">'Formula &amp; Colors'!#REF!</definedName>
    <definedName name="Undergrad" localSheetId="0">'Enter Term Dates HERE'!#REF!</definedName>
    <definedName name="Undergrad" localSheetId="1">'Formula &amp; Colors'!#REF!</definedName>
    <definedName name="Undergrad" localSheetId="3">#REF!</definedName>
    <definedName name="Undergrad" localSheetId="2">#REF!</definedName>
    <definedName name="Undergrad">#REF!</definedName>
    <definedName name="Values" localSheetId="0">'Enter Term Dates HERE'!#REF!</definedName>
    <definedName name="Values" localSheetId="3">'Formula &amp; Colors'!#REF!</definedName>
    <definedName name="Values" localSheetId="2">'Formula &amp; Colors'!#REF!</definedName>
    <definedName name="Values">'Formula &amp; Colors'!#REF!</definedName>
    <definedName name="Values2" localSheetId="0">'Enter Term Dates HERE'!#REF!</definedName>
    <definedName name="Values2" localSheetId="3">'Formula &amp; Colors'!#REF!</definedName>
    <definedName name="Values2" localSheetId="2">'Formula &amp; Colors'!#REF!</definedName>
    <definedName name="Values2">'Formula &amp; Colors'!#REF!</definedName>
    <definedName name="weeks12" localSheetId="0">'Enter Term Dates HERE'!#REF!</definedName>
    <definedName name="weeks12" localSheetId="3">'Formula &amp; Colors'!#REF!</definedName>
    <definedName name="weeks12" localSheetId="2">'Formula &amp; Colors'!#REF!</definedName>
    <definedName name="weeks12">'Formula &amp; Colors'!#REF!</definedName>
    <definedName name="weeks34" localSheetId="0">'Enter Term Dates HERE'!#REF!</definedName>
    <definedName name="weeks34" localSheetId="3">'Formula &amp; Colors'!#REF!</definedName>
    <definedName name="weeks34" localSheetId="2">'Formula &amp; Colors'!#REF!</definedName>
    <definedName name="weeks34">'Formula &amp; Colors'!#REF!</definedName>
    <definedName name="weeks6" localSheetId="0">'Enter Term Dates HERE'!#REF!</definedName>
    <definedName name="weeks6" localSheetId="3">'Formula &amp; Colors'!#REF!</definedName>
    <definedName name="weeks6" localSheetId="2">'Formula &amp; Colors'!#REF!</definedName>
    <definedName name="weeks6">'Formula &amp; Colors'!#REF!</definedName>
    <definedName name="weeks8" localSheetId="0">'Enter Term Dates HERE'!#REF!</definedName>
    <definedName name="weeks8" localSheetId="3">'Formula &amp; Colors'!#REF!</definedName>
    <definedName name="weeks8" localSheetId="2">'Formula &amp; Colors'!#REF!</definedName>
    <definedName name="weeks8">'Formula &amp; Colors'!#REF!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1" l="1"/>
  <c r="L6" i="21" s="1"/>
  <c r="K4" i="21"/>
  <c r="K6" i="21" s="1"/>
  <c r="J4" i="21"/>
  <c r="J6" i="21" s="1"/>
  <c r="I4" i="21"/>
  <c r="I6" i="21" s="1"/>
  <c r="H4" i="21"/>
  <c r="H6" i="21" s="1"/>
  <c r="G4" i="21"/>
  <c r="G6" i="21" s="1"/>
  <c r="F4" i="21"/>
  <c r="F6" i="21" s="1"/>
  <c r="E4" i="21"/>
  <c r="E6" i="21" s="1"/>
  <c r="D4" i="21"/>
  <c r="D6" i="21" s="1"/>
  <c r="J67" i="21" l="1"/>
  <c r="J66" i="21"/>
  <c r="J65" i="21"/>
  <c r="J64" i="21"/>
  <c r="J63" i="21"/>
  <c r="J62" i="21"/>
  <c r="J61" i="21"/>
  <c r="J60" i="21"/>
  <c r="J59" i="21"/>
  <c r="J58" i="21"/>
  <c r="D40" i="21"/>
  <c r="D42" i="21" s="1"/>
  <c r="C40" i="21"/>
  <c r="C42" i="21" s="1"/>
  <c r="B40" i="21"/>
  <c r="B42" i="21" s="1"/>
  <c r="B39" i="21"/>
  <c r="M36" i="21"/>
  <c r="M38" i="21" s="1"/>
  <c r="L36" i="21"/>
  <c r="L38" i="21" s="1"/>
  <c r="K36" i="21"/>
  <c r="K38" i="21" s="1"/>
  <c r="J36" i="21"/>
  <c r="J38" i="21" s="1"/>
  <c r="J35" i="21"/>
  <c r="I32" i="21"/>
  <c r="I34" i="21" s="1"/>
  <c r="H32" i="21"/>
  <c r="H34" i="21" s="1"/>
  <c r="G32" i="21"/>
  <c r="G34" i="21" s="1"/>
  <c r="F32" i="21"/>
  <c r="F34" i="21" s="1"/>
  <c r="F31" i="21"/>
  <c r="E28" i="21"/>
  <c r="E30" i="21" s="1"/>
  <c r="D28" i="21"/>
  <c r="D30" i="21" s="1"/>
  <c r="C28" i="21"/>
  <c r="C30" i="21" s="1"/>
  <c r="B28" i="21"/>
  <c r="B30" i="21" s="1"/>
  <c r="B27" i="21"/>
  <c r="M24" i="21"/>
  <c r="M26" i="21" s="1"/>
  <c r="L24" i="21"/>
  <c r="L45" i="21" s="1"/>
  <c r="K24" i="21"/>
  <c r="K26" i="21" s="1"/>
  <c r="J24" i="21"/>
  <c r="J26" i="21" s="1"/>
  <c r="I24" i="21"/>
  <c r="I26" i="21" s="1"/>
  <c r="H24" i="21"/>
  <c r="H26" i="21" s="1"/>
  <c r="H23" i="21"/>
  <c r="K20" i="21"/>
  <c r="K22" i="21" s="1"/>
  <c r="J20" i="21"/>
  <c r="J22" i="21" s="1"/>
  <c r="I20" i="21"/>
  <c r="I22" i="21" s="1"/>
  <c r="H20" i="21"/>
  <c r="H22" i="21" s="1"/>
  <c r="G20" i="21"/>
  <c r="G22" i="21" s="1"/>
  <c r="F20" i="21"/>
  <c r="F22" i="21" s="1"/>
  <c r="F19" i="21"/>
  <c r="I16" i="21"/>
  <c r="I18" i="21" s="1"/>
  <c r="H16" i="21"/>
  <c r="H18" i="21" s="1"/>
  <c r="G16" i="21"/>
  <c r="G18" i="21" s="1"/>
  <c r="F16" i="21"/>
  <c r="F18" i="21" s="1"/>
  <c r="E16" i="21"/>
  <c r="E18" i="21" s="1"/>
  <c r="D16" i="21"/>
  <c r="D18" i="21" s="1"/>
  <c r="D15" i="21"/>
  <c r="G12" i="21"/>
  <c r="G14" i="21" s="1"/>
  <c r="F12" i="21"/>
  <c r="F14" i="21" s="1"/>
  <c r="E12" i="21"/>
  <c r="E45" i="21" s="1"/>
  <c r="D12" i="21"/>
  <c r="D14" i="21" s="1"/>
  <c r="C12" i="21"/>
  <c r="C14" i="21" s="1"/>
  <c r="B12" i="21"/>
  <c r="B14" i="21" s="1"/>
  <c r="B11" i="21"/>
  <c r="M8" i="21"/>
  <c r="M10" i="21" s="1"/>
  <c r="L8" i="21"/>
  <c r="L10" i="21" s="1"/>
  <c r="K8" i="21"/>
  <c r="K10" i="21" s="1"/>
  <c r="J8" i="21"/>
  <c r="J10" i="21" s="1"/>
  <c r="I8" i="21"/>
  <c r="I10" i="21" s="1"/>
  <c r="H8" i="21"/>
  <c r="H10" i="21" s="1"/>
  <c r="G8" i="21"/>
  <c r="G10" i="21" s="1"/>
  <c r="F8" i="21"/>
  <c r="F10" i="21" s="1"/>
  <c r="E8" i="21"/>
  <c r="E10" i="21" s="1"/>
  <c r="D8" i="21"/>
  <c r="D10" i="21" s="1"/>
  <c r="D7" i="21"/>
  <c r="M4" i="21"/>
  <c r="G45" i="21"/>
  <c r="C4" i="21"/>
  <c r="B4" i="21"/>
  <c r="B6" i="21" s="1"/>
  <c r="B3" i="21"/>
  <c r="C40" i="15"/>
  <c r="D40" i="15"/>
  <c r="B40" i="15"/>
  <c r="K36" i="15"/>
  <c r="L36" i="15"/>
  <c r="M36" i="15"/>
  <c r="J36" i="15"/>
  <c r="G20" i="15"/>
  <c r="G22" i="15" s="1"/>
  <c r="H20" i="15"/>
  <c r="H22" i="15" s="1"/>
  <c r="I20" i="15"/>
  <c r="I22" i="15" s="1"/>
  <c r="J20" i="15"/>
  <c r="J22" i="15" s="1"/>
  <c r="K20" i="15"/>
  <c r="K22" i="15" s="1"/>
  <c r="F20" i="15"/>
  <c r="F22" i="15" s="1"/>
  <c r="E16" i="15"/>
  <c r="E18" i="15" s="1"/>
  <c r="F16" i="15"/>
  <c r="G16" i="15"/>
  <c r="G18" i="15" s="1"/>
  <c r="H16" i="15"/>
  <c r="H18" i="15" s="1"/>
  <c r="I16" i="15"/>
  <c r="I18" i="15" s="1"/>
  <c r="D16" i="15"/>
  <c r="D18" i="15" s="1"/>
  <c r="C12" i="15"/>
  <c r="D12" i="15"/>
  <c r="E12" i="15"/>
  <c r="F12" i="15"/>
  <c r="G12" i="15"/>
  <c r="B12" i="15"/>
  <c r="E8" i="15"/>
  <c r="F8" i="15"/>
  <c r="F10" i="15" s="1"/>
  <c r="G8" i="15"/>
  <c r="G10" i="15" s="1"/>
  <c r="H8" i="15"/>
  <c r="H10" i="15" s="1"/>
  <c r="I8" i="15"/>
  <c r="J8" i="15"/>
  <c r="K8" i="15"/>
  <c r="K10" i="15" s="1"/>
  <c r="L8" i="15"/>
  <c r="L10" i="15" s="1"/>
  <c r="M8" i="15"/>
  <c r="D8" i="15"/>
  <c r="D10" i="15" s="1"/>
  <c r="J67" i="15"/>
  <c r="J66" i="15"/>
  <c r="J65" i="15"/>
  <c r="J64" i="15"/>
  <c r="J63" i="15"/>
  <c r="J62" i="15"/>
  <c r="J60" i="15"/>
  <c r="J59" i="15"/>
  <c r="J58" i="15"/>
  <c r="B27" i="15"/>
  <c r="F19" i="15"/>
  <c r="H23" i="15"/>
  <c r="D15" i="15"/>
  <c r="B11" i="15"/>
  <c r="E10" i="15"/>
  <c r="D7" i="15"/>
  <c r="M10" i="15"/>
  <c r="J10" i="15"/>
  <c r="I10" i="15"/>
  <c r="F18" i="15"/>
  <c r="B39" i="15"/>
  <c r="D42" i="15"/>
  <c r="C42" i="15"/>
  <c r="B42" i="15"/>
  <c r="J35" i="15"/>
  <c r="F31" i="15"/>
  <c r="B3" i="15"/>
  <c r="I47" i="21" l="1"/>
  <c r="I49" i="21" s="1"/>
  <c r="I52" i="21" s="1"/>
  <c r="K45" i="21"/>
  <c r="D45" i="21"/>
  <c r="J47" i="21"/>
  <c r="J49" i="21" s="1"/>
  <c r="J52" i="21" s="1"/>
  <c r="F47" i="21"/>
  <c r="F49" i="21" s="1"/>
  <c r="F52" i="21" s="1"/>
  <c r="C45" i="21"/>
  <c r="C6" i="21"/>
  <c r="C47" i="21" s="1"/>
  <c r="C49" i="21" s="1"/>
  <c r="C52" i="21" s="1"/>
  <c r="M6" i="21"/>
  <c r="M47" i="21" s="1"/>
  <c r="M49" i="21" s="1"/>
  <c r="M52" i="21" s="1"/>
  <c r="B47" i="21"/>
  <c r="B49" i="21" s="1"/>
  <c r="B52" i="21" s="1"/>
  <c r="D47" i="21"/>
  <c r="D49" i="21" s="1"/>
  <c r="D52" i="21" s="1"/>
  <c r="H47" i="21"/>
  <c r="H49" i="21" s="1"/>
  <c r="H52" i="21" s="1"/>
  <c r="K47" i="21"/>
  <c r="K49" i="21" s="1"/>
  <c r="K52" i="21" s="1"/>
  <c r="H45" i="21"/>
  <c r="I45" i="21"/>
  <c r="E14" i="21"/>
  <c r="E47" i="21" s="1"/>
  <c r="E49" i="21" s="1"/>
  <c r="E52" i="21" s="1"/>
  <c r="L26" i="21"/>
  <c r="L47" i="21" s="1"/>
  <c r="L49" i="21" s="1"/>
  <c r="L52" i="21" s="1"/>
  <c r="B45" i="21"/>
  <c r="F45" i="21"/>
  <c r="J45" i="21"/>
  <c r="G47" i="21"/>
  <c r="G49" i="21" s="1"/>
  <c r="G52" i="21" s="1"/>
  <c r="M45" i="21"/>
  <c r="M38" i="15" l="1"/>
  <c r="L38" i="15"/>
  <c r="K38" i="15"/>
  <c r="J38" i="15"/>
  <c r="I32" i="15"/>
  <c r="I34" i="15" s="1"/>
  <c r="H32" i="15"/>
  <c r="H34" i="15" s="1"/>
  <c r="G32" i="15"/>
  <c r="G34" i="15" s="1"/>
  <c r="F32" i="15"/>
  <c r="F34" i="15" s="1"/>
  <c r="E28" i="15"/>
  <c r="E30" i="15" s="1"/>
  <c r="D28" i="15"/>
  <c r="D30" i="15" s="1"/>
  <c r="C28" i="15"/>
  <c r="C30" i="15" s="1"/>
  <c r="B28" i="15"/>
  <c r="B30" i="15" s="1"/>
  <c r="M24" i="15"/>
  <c r="M26" i="15" s="1"/>
  <c r="L24" i="15"/>
  <c r="L26" i="15" s="1"/>
  <c r="K24" i="15"/>
  <c r="K26" i="15" s="1"/>
  <c r="J24" i="15"/>
  <c r="J26" i="15" s="1"/>
  <c r="I24" i="15"/>
  <c r="I26" i="15" s="1"/>
  <c r="H24" i="15"/>
  <c r="H26" i="15" s="1"/>
  <c r="G14" i="15"/>
  <c r="F14" i="15"/>
  <c r="E14" i="15"/>
  <c r="D14" i="15"/>
  <c r="C14" i="15"/>
  <c r="B14" i="15"/>
  <c r="M4" i="15"/>
  <c r="L4" i="15"/>
  <c r="L45" i="15" s="1"/>
  <c r="K4" i="15"/>
  <c r="K45" i="15" s="1"/>
  <c r="J4" i="15"/>
  <c r="I4" i="15"/>
  <c r="H4" i="15"/>
  <c r="H45" i="15" s="1"/>
  <c r="G4" i="15"/>
  <c r="F4" i="15"/>
  <c r="E4" i="15"/>
  <c r="D4" i="15"/>
  <c r="C4" i="15"/>
  <c r="B4" i="15"/>
  <c r="E6" i="15" l="1"/>
  <c r="E47" i="15" s="1"/>
  <c r="E49" i="15" s="1"/>
  <c r="E52" i="15" s="1"/>
  <c r="E45" i="15"/>
  <c r="B6" i="15"/>
  <c r="B47" i="15" s="1"/>
  <c r="B49" i="15" s="1"/>
  <c r="B52" i="15" s="1"/>
  <c r="B45" i="15"/>
  <c r="F6" i="15"/>
  <c r="F47" i="15" s="1"/>
  <c r="F49" i="15" s="1"/>
  <c r="F52" i="15" s="1"/>
  <c r="F45" i="15"/>
  <c r="J6" i="15"/>
  <c r="J47" i="15" s="1"/>
  <c r="J49" i="15" s="1"/>
  <c r="J52" i="15" s="1"/>
  <c r="J45" i="15"/>
  <c r="M6" i="15"/>
  <c r="M47" i="15" s="1"/>
  <c r="M49" i="15" s="1"/>
  <c r="M52" i="15" s="1"/>
  <c r="M45" i="15"/>
  <c r="C6" i="15"/>
  <c r="C47" i="15" s="1"/>
  <c r="C49" i="15" s="1"/>
  <c r="C52" i="15" s="1"/>
  <c r="C45" i="15"/>
  <c r="G6" i="15"/>
  <c r="G47" i="15" s="1"/>
  <c r="G49" i="15" s="1"/>
  <c r="G52" i="15" s="1"/>
  <c r="G45" i="15"/>
  <c r="D6" i="15"/>
  <c r="D47" i="15" s="1"/>
  <c r="D49" i="15" s="1"/>
  <c r="D52" i="15" s="1"/>
  <c r="D45" i="15"/>
  <c r="I6" i="15"/>
  <c r="I47" i="15" s="1"/>
  <c r="I49" i="15" s="1"/>
  <c r="I52" i="15" s="1"/>
  <c r="I45" i="15"/>
  <c r="K6" i="15"/>
  <c r="H6" i="15"/>
  <c r="L6" i="15"/>
  <c r="H47" i="15" l="1"/>
  <c r="H49" i="15" s="1"/>
  <c r="H52" i="15" s="1"/>
  <c r="K47" i="15"/>
  <c r="K49" i="15" s="1"/>
  <c r="K52" i="15" s="1"/>
  <c r="L47" i="15"/>
  <c r="L49" i="15" s="1"/>
  <c r="L5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gompo</author>
  </authors>
  <commentList>
    <comment ref="F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Graduate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gompo</author>
  </authors>
  <commentList>
    <comment ref="F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Undergraduate</t>
        </r>
      </text>
    </comment>
  </commentList>
</comments>
</file>

<file path=xl/sharedStrings.xml><?xml version="1.0" encoding="utf-8"?>
<sst xmlns="http://schemas.openxmlformats.org/spreadsheetml/2006/main" count="210" uniqueCount="53">
  <si>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</si>
  <si>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</si>
  <si>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</si>
  <si>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</si>
  <si>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</si>
  <si>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</si>
  <si>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</si>
  <si>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</si>
  <si>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</si>
  <si>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</si>
  <si>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</si>
  <si>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</si>
  <si>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 xml:space="preserve">12 wks </t>
  </si>
  <si>
    <t xml:space="preserve">8 wks </t>
  </si>
  <si>
    <t xml:space="preserve">4 wks </t>
  </si>
  <si>
    <t>Undergraduate Students</t>
  </si>
  <si>
    <t>Divide by 8</t>
  </si>
  <si>
    <t>Divide by 6</t>
  </si>
  <si>
    <t>Divide by 3</t>
  </si>
  <si>
    <t>FORMULA</t>
  </si>
  <si>
    <t>Divide by 5</t>
  </si>
  <si>
    <t>Graduate Students</t>
  </si>
  <si>
    <t xml:space="preserve">  R=255; G=255; B=153</t>
  </si>
  <si>
    <t xml:space="preserve">  R=195; G=221; B=143</t>
  </si>
  <si>
    <t xml:space="preserve">  R=149; G=179; B=215</t>
  </si>
  <si>
    <r>
      <t>Enter Term Dates Below -</t>
    </r>
    <r>
      <rPr>
        <sz val="16"/>
        <color theme="1"/>
        <rFont val="Calibri"/>
        <family val="2"/>
        <scheme val="minor"/>
      </rPr>
      <t xml:space="preserve"> 
Automatically Populates Charts</t>
    </r>
  </si>
  <si>
    <t>% Rate of Pursuit</t>
  </si>
  <si>
    <t>Total Each Week</t>
  </si>
  <si>
    <r>
      <t xml:space="preserve">The </t>
    </r>
    <r>
      <rPr>
        <b/>
        <u/>
        <sz val="18"/>
        <color theme="3"/>
        <rFont val="Calibri Light"/>
        <family val="2"/>
      </rPr>
      <t>Estimated</t>
    </r>
    <r>
      <rPr>
        <b/>
        <sz val="18"/>
        <color theme="3"/>
        <rFont val="Calibri Light"/>
        <family val="2"/>
      </rPr>
      <t xml:space="preserve"> Enrollment Level
will be displayed below each week.</t>
    </r>
  </si>
  <si>
    <t>=IF(B$33&gt;99,"Fulltime",IF(B$33&gt;74,"3/4 time",IF(B$33&gt;49,"Halftime",IF(B$33&gt;24,"1/4 time",IF(B$33&lt;25,"NULL")))))</t>
  </si>
  <si>
    <t xml:space="preserve">6 wks </t>
  </si>
  <si>
    <t xml:space="preserve">3 wks </t>
  </si>
  <si>
    <t>12 Week</t>
  </si>
  <si>
    <t>8 Week</t>
  </si>
  <si>
    <t>6 Week</t>
  </si>
  <si>
    <t>4 Week</t>
  </si>
  <si>
    <t xml:space="preserve">  R=204; G=192; B=218</t>
  </si>
  <si>
    <t>3 Week</t>
  </si>
  <si>
    <t xml:space="preserve">  R=242; G=220; B=219</t>
  </si>
  <si>
    <t>Divide by 4</t>
  </si>
  <si>
    <t xml:space="preserve">Enter the # of credits you expect to take in each term.
</t>
  </si>
  <si>
    <t>Divide by 2</t>
  </si>
  <si>
    <t>June 10th - July 20th, 2019</t>
  </si>
  <si>
    <t>May 26th - August 15th, 2020</t>
  </si>
  <si>
    <t>June 22nd - August 15th, 2020</t>
  </si>
  <si>
    <t>May 26th - July 4th, 2020</t>
  </si>
  <si>
    <t>June 8th - July 18th, 2020</t>
  </si>
  <si>
    <t>June 22nd - August 1st, 2020</t>
  </si>
  <si>
    <t>July 6th - August 15th, 2020</t>
  </si>
  <si>
    <t>May 26th - June 20th, 2020</t>
  </si>
  <si>
    <t>June 22nd - July 18th, 2020</t>
  </si>
  <si>
    <t>July 20th - August 15th, 2020</t>
  </si>
  <si>
    <t>May 26th - June 13th,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</si>
</sst>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Calibri Light"/>
      <family val="2"/>
    </font>
    <font>
      <b/>
      <sz val="20"/>
      <color theme="3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i/>
      <sz val="14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Calibri Light"/>
      <family val="2"/>
    </font>
    <font>
      <i/>
      <sz val="10"/>
      <color theme="0" tint="-0.499984740745262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theme="1"/>
      <name val="Calibri Light"/>
      <family val="2"/>
    </font>
    <font>
      <b/>
      <sz val="12"/>
      <color theme="1"/>
      <name val="Calibri Light"/>
      <family val="2"/>
    </font>
    <font>
      <sz val="14"/>
      <color theme="1"/>
      <name val="Calibri Light"/>
      <family val="2"/>
    </font>
    <font>
      <sz val="10"/>
      <color theme="0"/>
      <name val="Calibri Light"/>
      <family val="2"/>
    </font>
    <font>
      <b/>
      <sz val="14"/>
      <color theme="3"/>
      <name val="Calibri Light"/>
      <family val="2"/>
    </font>
    <font>
      <b/>
      <sz val="22"/>
      <color rgb="FF7030A0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</font>
    <font>
      <b/>
      <u/>
      <sz val="18"/>
      <color theme="3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DD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5" fillId="2" borderId="0" xfId="0" applyFont="1" applyFill="1" applyBorder="1" applyProtection="1"/>
    <xf numFmtId="0" fontId="11" fillId="2" borderId="6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5" fillId="0" borderId="0" xfId="0" applyFont="1" applyBorder="1" applyProtection="1"/>
    <xf numFmtId="0" fontId="20" fillId="2" borderId="0" xfId="0" applyFont="1" applyFill="1" applyBorder="1" applyProtection="1"/>
    <xf numFmtId="0" fontId="20" fillId="0" borderId="0" xfId="0" applyFont="1" applyFill="1" applyBorder="1" applyProtection="1"/>
    <xf numFmtId="0" fontId="21" fillId="2" borderId="0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/>
    <xf numFmtId="0" fontId="19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/>
    <xf numFmtId="0" fontId="11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/>
    <xf numFmtId="0" fontId="8" fillId="6" borderId="6" xfId="0" applyFont="1" applyFill="1" applyBorder="1" applyAlignment="1" applyProtection="1"/>
    <xf numFmtId="0" fontId="8" fillId="5" borderId="6" xfId="0" applyFont="1" applyFill="1" applyBorder="1" applyAlignment="1" applyProtection="1"/>
    <xf numFmtId="0" fontId="8" fillId="2" borderId="0" xfId="0" applyFont="1" applyFill="1" applyBorder="1" applyAlignment="1" applyProtection="1"/>
    <xf numFmtId="0" fontId="7" fillId="2" borderId="15" xfId="0" applyFont="1" applyFill="1" applyBorder="1" applyAlignment="1" applyProtection="1"/>
    <xf numFmtId="0" fontId="0" fillId="2" borderId="0" xfId="0" applyFont="1" applyFill="1" applyAlignment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center"/>
    </xf>
    <xf numFmtId="0" fontId="26" fillId="0" borderId="6" xfId="0" applyFont="1" applyFill="1" applyBorder="1" applyAlignment="1" applyProtection="1">
      <protection locked="0"/>
    </xf>
    <xf numFmtId="0" fontId="27" fillId="4" borderId="6" xfId="0" applyFont="1" applyFill="1" applyBorder="1" applyAlignment="1" applyProtection="1">
      <alignment horizontal="center"/>
    </xf>
    <xf numFmtId="0" fontId="27" fillId="6" borderId="6" xfId="0" applyFont="1" applyFill="1" applyBorder="1" applyAlignment="1" applyProtection="1">
      <alignment horizontal="center"/>
    </xf>
    <xf numFmtId="0" fontId="27" fillId="5" borderId="6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164" fontId="14" fillId="2" borderId="11" xfId="0" applyNumberFormat="1" applyFont="1" applyFill="1" applyBorder="1" applyAlignment="1" applyProtection="1">
      <alignment horizontal="center"/>
    </xf>
    <xf numFmtId="164" fontId="14" fillId="2" borderId="6" xfId="0" applyNumberFormat="1" applyFont="1" applyFill="1" applyBorder="1" applyAlignment="1" applyProtection="1">
      <alignment horizontal="center"/>
    </xf>
    <xf numFmtId="164" fontId="14" fillId="2" borderId="12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/>
    </xf>
    <xf numFmtId="0" fontId="1" fillId="0" borderId="27" xfId="0" applyNumberFormat="1" applyFont="1" applyBorder="1" applyAlignment="1" applyProtection="1">
      <alignment horizontal="center"/>
    </xf>
    <xf numFmtId="9" fontId="1" fillId="0" borderId="27" xfId="0" applyNumberFormat="1" applyFont="1" applyBorder="1" applyAlignment="1" applyProtection="1">
      <alignment horizontal="center"/>
    </xf>
    <xf numFmtId="2" fontId="15" fillId="0" borderId="27" xfId="0" applyNumberFormat="1" applyFont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27" fillId="7" borderId="6" xfId="0" applyFont="1" applyFill="1" applyBorder="1" applyAlignment="1" applyProtection="1">
      <alignment horizontal="center"/>
    </xf>
    <xf numFmtId="0" fontId="27" fillId="8" borderId="6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vertical="center"/>
    </xf>
    <xf numFmtId="0" fontId="8" fillId="7" borderId="6" xfId="0" applyFont="1" applyFill="1" applyBorder="1" applyAlignment="1" applyProtection="1"/>
    <xf numFmtId="0" fontId="8" fillId="8" borderId="6" xfId="0" applyFont="1" applyFill="1" applyBorder="1" applyAlignment="1" applyProtection="1"/>
    <xf numFmtId="0" fontId="19" fillId="2" borderId="31" xfId="0" applyFont="1" applyFill="1" applyBorder="1" applyAlignment="1" applyProtection="1"/>
    <xf numFmtId="0" fontId="16" fillId="2" borderId="3" xfId="0" applyFont="1" applyFill="1" applyBorder="1" applyAlignment="1" applyProtection="1">
      <alignment horizontal="left"/>
    </xf>
    <xf numFmtId="0" fontId="19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/>
    <xf numFmtId="164" fontId="14" fillId="2" borderId="30" xfId="0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8" borderId="20" xfId="0" applyFont="1" applyFill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7" borderId="20" xfId="0" applyFont="1" applyFill="1" applyBorder="1" applyAlignment="1" applyProtection="1">
      <alignment horizontal="left"/>
    </xf>
    <xf numFmtId="0" fontId="8" fillId="7" borderId="22" xfId="0" applyFont="1" applyFill="1" applyBorder="1" applyAlignment="1" applyProtection="1">
      <alignment horizontal="left"/>
    </xf>
    <xf numFmtId="0" fontId="8" fillId="7" borderId="1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wrapText="1"/>
    </xf>
    <xf numFmtId="0" fontId="18" fillId="3" borderId="27" xfId="0" applyFont="1" applyFill="1" applyBorder="1" applyAlignment="1" applyProtection="1">
      <alignment horizontal="center"/>
    </xf>
    <xf numFmtId="0" fontId="18" fillId="3" borderId="27" xfId="0" applyNumberFormat="1" applyFont="1" applyFill="1" applyBorder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5" fillId="3" borderId="27" xfId="0" applyFont="1" applyFill="1" applyBorder="1" applyAlignment="1" applyProtection="1">
      <alignment horizontal="center"/>
    </xf>
    <xf numFmtId="0" fontId="6" fillId="8" borderId="32" xfId="0" applyFont="1" applyFill="1" applyBorder="1" applyAlignment="1" applyProtection="1">
      <alignment horizontal="center"/>
    </xf>
    <xf numFmtId="0" fontId="6" fillId="8" borderId="33" xfId="0" applyFont="1" applyFill="1" applyBorder="1" applyAlignment="1" applyProtection="1">
      <alignment horizontal="center"/>
    </xf>
    <xf numFmtId="0" fontId="6" fillId="8" borderId="34" xfId="0" applyFont="1" applyFill="1" applyBorder="1" applyAlignment="1" applyProtection="1">
      <alignment horizontal="center"/>
    </xf>
    <xf numFmtId="0" fontId="19" fillId="5" borderId="11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/>
    </xf>
    <xf numFmtId="0" fontId="19" fillId="4" borderId="8" xfId="0" applyFont="1" applyFill="1" applyBorder="1" applyAlignment="1" applyProtection="1">
      <alignment horizontal="center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7" borderId="20" xfId="0" applyFont="1" applyFill="1" applyBorder="1" applyAlignment="1" applyProtection="1">
      <alignment horizontal="center"/>
    </xf>
    <xf numFmtId="0" fontId="19" fillId="7" borderId="22" xfId="0" applyFont="1" applyFill="1" applyBorder="1" applyAlignment="1" applyProtection="1">
      <alignment horizontal="center"/>
    </xf>
    <xf numFmtId="0" fontId="19" fillId="7" borderId="29" xfId="0" applyFont="1" applyFill="1" applyBorder="1" applyAlignment="1" applyProtection="1">
      <alignment horizontal="center"/>
    </xf>
    <xf numFmtId="0" fontId="19" fillId="6" borderId="28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19" fillId="6" borderId="1" xfId="0" applyFont="1" applyFill="1" applyBorder="1" applyAlignment="1" applyProtection="1">
      <alignment horizontal="center"/>
    </xf>
    <xf numFmtId="0" fontId="19" fillId="6" borderId="20" xfId="0" applyFont="1" applyFill="1" applyBorder="1" applyAlignment="1" applyProtection="1">
      <alignment horizontal="center"/>
    </xf>
    <xf numFmtId="0" fontId="19" fillId="6" borderId="29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3DD8F"/>
      <color rgb="FFFFFF99"/>
      <color rgb="FF95B3D7"/>
      <color rgb="FFFFFFBD"/>
      <color rgb="FFC8E098"/>
      <color rgb="FF71893F"/>
      <color rgb="FFDEECC2"/>
      <color rgb="FF669900"/>
      <color rgb="FFFFC28B"/>
      <color rgb="FF96D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114297</xdr:rowOff>
    </xdr:from>
    <xdr:to>
      <xdr:col>3</xdr:col>
      <xdr:colOff>237717</xdr:colOff>
      <xdr:row>30</xdr:row>
      <xdr:rowOff>18606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2638422"/>
          <a:ext cx="3266667" cy="352380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11</xdr:row>
      <xdr:rowOff>109537</xdr:rowOff>
    </xdr:from>
    <xdr:to>
      <xdr:col>8</xdr:col>
      <xdr:colOff>9115</xdr:colOff>
      <xdr:row>30</xdr:row>
      <xdr:rowOff>61466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0" y="2595562"/>
          <a:ext cx="3276190" cy="357142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11</xdr:row>
      <xdr:rowOff>114300</xdr:rowOff>
    </xdr:from>
    <xdr:to>
      <xdr:col>13</xdr:col>
      <xdr:colOff>37693</xdr:colOff>
      <xdr:row>30</xdr:row>
      <xdr:rowOff>75752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6550" y="2600325"/>
          <a:ext cx="3257143" cy="3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66675</xdr:rowOff>
    </xdr:from>
    <xdr:to>
      <xdr:col>3</xdr:col>
      <xdr:colOff>180574</xdr:colOff>
      <xdr:row>49</xdr:row>
      <xdr:rowOff>132913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981700"/>
          <a:ext cx="3209524" cy="3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31</xdr:row>
      <xdr:rowOff>95250</xdr:rowOff>
    </xdr:from>
    <xdr:to>
      <xdr:col>8</xdr:col>
      <xdr:colOff>9119</xdr:colOff>
      <xdr:row>50</xdr:row>
      <xdr:rowOff>9083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2325" y="6010275"/>
          <a:ext cx="3247619" cy="3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88" name="Curved Up Arrow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517145</xdr:colOff>
      <xdr:row>52</xdr:row>
      <xdr:rowOff>95225</xdr:rowOff>
    </xdr:from>
    <xdr:to>
      <xdr:col>7</xdr:col>
      <xdr:colOff>618171</xdr:colOff>
      <xdr:row>57</xdr:row>
      <xdr:rowOff>167420</xdr:rowOff>
    </xdr:to>
    <xdr:sp macro="" textlink="">
      <xdr:nvSpPr>
        <xdr:cNvPr id="90" name="Curved Up Arrow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 rot="10321334" flipH="1">
          <a:off x="1288670" y="4000475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8572499" y="981075"/>
          <a:ext cx="2981325" cy="1847850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116205</xdr:colOff>
      <xdr:row>67</xdr:row>
      <xdr:rowOff>45720</xdr:rowOff>
    </xdr:from>
    <xdr:to>
      <xdr:col>7</xdr:col>
      <xdr:colOff>540980</xdr:colOff>
      <xdr:row>69</xdr:row>
      <xdr:rowOff>183188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4078605" y="7046595"/>
          <a:ext cx="424775" cy="804218"/>
          <a:chOff x="4369174" y="5453663"/>
          <a:chExt cx="426680" cy="977573"/>
        </a:xfrm>
      </xdr:grpSpPr>
      <xdr:sp macro="" textlink="">
        <xdr:nvSpPr>
          <xdr:cNvPr id="19" name="Down Arrow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4936763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3" name="Curved Up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450470</xdr:colOff>
      <xdr:row>52</xdr:row>
      <xdr:rowOff>85701</xdr:rowOff>
    </xdr:from>
    <xdr:to>
      <xdr:col>7</xdr:col>
      <xdr:colOff>551496</xdr:colOff>
      <xdr:row>57</xdr:row>
      <xdr:rowOff>157896</xdr:rowOff>
    </xdr:to>
    <xdr:sp macro="" textlink="">
      <xdr:nvSpPr>
        <xdr:cNvPr id="4" name="Curved Up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321334" flipH="1">
          <a:off x="1221995" y="10163151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572499" y="981075"/>
          <a:ext cx="2981325" cy="8582025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125730</xdr:colOff>
      <xdr:row>67</xdr:row>
      <xdr:rowOff>45720</xdr:rowOff>
    </xdr:from>
    <xdr:to>
      <xdr:col>7</xdr:col>
      <xdr:colOff>550505</xdr:colOff>
      <xdr:row>69</xdr:row>
      <xdr:rowOff>183188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4088130" y="7046595"/>
          <a:ext cx="424775" cy="804218"/>
          <a:chOff x="4369174" y="5453663"/>
          <a:chExt cx="426680" cy="977573"/>
        </a:xfrm>
      </xdr:grpSpPr>
      <xdr:sp macro="" textlink="">
        <xdr:nvSpPr>
          <xdr:cNvPr id="7" name="Down Arrow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12318638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S14"/>
  <sheetViews>
    <sheetView showGridLines="0" topLeftCell="A4" workbookViewId="0">
      <selection activeCell="C20" sqref="C20"/>
    </sheetView>
  </sheetViews>
  <sheetFormatPr defaultColWidth="9.140625" defaultRowHeight="18.75" x14ac:dyDescent="0.25"/>
  <cols>
    <col min="1" max="1" width="9.140625" style="47"/>
    <col min="2" max="2" width="9.140625" style="49" customWidth="1"/>
    <col min="3" max="3" width="41.5703125" style="49" customWidth="1"/>
    <col min="4" max="4" width="11.5703125" style="1" bestFit="1" customWidth="1"/>
    <col min="5" max="7" width="9.140625" style="1" customWidth="1"/>
    <col min="8" max="19" width="9.140625" style="1"/>
    <col min="20" max="16384" width="9.140625" style="47"/>
  </cols>
  <sheetData>
    <row r="4" spans="3:4" ht="42" customHeight="1" x14ac:dyDescent="0.25">
      <c r="C4" s="97" t="s">
        <v>25</v>
      </c>
      <c r="D4" s="97"/>
    </row>
    <row r="5" spans="3:4" ht="18.75" customHeight="1" x14ac:dyDescent="0.3">
      <c r="C5" s="50" t="s">
        <v>43</v>
      </c>
      <c r="D5" s="51" t="s">
        <v>12</v>
      </c>
    </row>
    <row r="6" spans="3:4" ht="18.75" customHeight="1" x14ac:dyDescent="0.3">
      <c r="C6" s="50" t="s">
        <v>44</v>
      </c>
      <c r="D6" s="81" t="s">
        <v>13</v>
      </c>
    </row>
    <row r="7" spans="3:4" x14ac:dyDescent="0.3">
      <c r="C7" s="50" t="s">
        <v>45</v>
      </c>
      <c r="D7" s="52" t="s">
        <v>30</v>
      </c>
    </row>
    <row r="8" spans="3:4" x14ac:dyDescent="0.3">
      <c r="C8" s="50" t="s">
        <v>46</v>
      </c>
      <c r="D8" s="52" t="s">
        <v>30</v>
      </c>
    </row>
    <row r="9" spans="3:4" x14ac:dyDescent="0.3">
      <c r="C9" s="50" t="s">
        <v>47</v>
      </c>
      <c r="D9" s="52" t="s">
        <v>30</v>
      </c>
    </row>
    <row r="10" spans="3:4" x14ac:dyDescent="0.3">
      <c r="C10" s="50" t="s">
        <v>48</v>
      </c>
      <c r="D10" s="52" t="s">
        <v>30</v>
      </c>
    </row>
    <row r="11" spans="3:4" x14ac:dyDescent="0.3">
      <c r="C11" s="50" t="s">
        <v>49</v>
      </c>
      <c r="D11" s="53" t="s">
        <v>14</v>
      </c>
    </row>
    <row r="12" spans="3:4" x14ac:dyDescent="0.3">
      <c r="C12" s="50" t="s">
        <v>50</v>
      </c>
      <c r="D12" s="53" t="s">
        <v>14</v>
      </c>
    </row>
    <row r="13" spans="3:4" x14ac:dyDescent="0.3">
      <c r="C13" s="50" t="s">
        <v>51</v>
      </c>
      <c r="D13" s="53" t="s">
        <v>14</v>
      </c>
    </row>
    <row r="14" spans="3:4" x14ac:dyDescent="0.3">
      <c r="C14" s="50" t="s">
        <v>52</v>
      </c>
      <c r="D14" s="82" t="s">
        <v>31</v>
      </c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Z16"/>
  <sheetViews>
    <sheetView workbookViewId="0">
      <selection activeCell="N9" sqref="N9"/>
    </sheetView>
  </sheetViews>
  <sheetFormatPr defaultColWidth="9.140625" defaultRowHeight="15" x14ac:dyDescent="0.25"/>
  <cols>
    <col min="1" max="1" width="7.28515625" style="2" bestFit="1" customWidth="1"/>
    <col min="2" max="2" width="14.85546875" style="2" customWidth="1"/>
    <col min="3" max="3" width="23.28515625" style="2" customWidth="1"/>
    <col min="4" max="4" width="7.28515625" style="2" bestFit="1" customWidth="1"/>
    <col min="5" max="6" width="13" style="2" customWidth="1"/>
    <col min="7" max="7" width="7.28515625" style="2" bestFit="1" customWidth="1"/>
    <col min="8" max="9" width="13" style="2" customWidth="1"/>
    <col min="10" max="26" width="9.140625" style="2"/>
    <col min="27" max="16384" width="9.140625" style="5"/>
  </cols>
  <sheetData>
    <row r="2" spans="2:9" ht="15.75" x14ac:dyDescent="0.25">
      <c r="B2" s="3" t="s">
        <v>19</v>
      </c>
    </row>
    <row r="3" spans="2:9" x14ac:dyDescent="0.25">
      <c r="B3" s="4" t="s">
        <v>29</v>
      </c>
    </row>
    <row r="5" spans="2:9" x14ac:dyDescent="0.25">
      <c r="B5" s="40" t="s">
        <v>32</v>
      </c>
      <c r="C5" s="44" t="s">
        <v>22</v>
      </c>
      <c r="D5" s="43"/>
    </row>
    <row r="6" spans="2:9" x14ac:dyDescent="0.25">
      <c r="B6" s="84" t="s">
        <v>33</v>
      </c>
      <c r="C6" s="83" t="s">
        <v>36</v>
      </c>
      <c r="D6" s="43"/>
    </row>
    <row r="7" spans="2:9" x14ac:dyDescent="0.25">
      <c r="B7" s="41" t="s">
        <v>34</v>
      </c>
      <c r="C7" s="83" t="s">
        <v>23</v>
      </c>
      <c r="D7" s="43"/>
    </row>
    <row r="8" spans="2:9" x14ac:dyDescent="0.25">
      <c r="B8" s="42" t="s">
        <v>35</v>
      </c>
      <c r="C8" s="83" t="s">
        <v>24</v>
      </c>
      <c r="D8" s="43"/>
    </row>
    <row r="9" spans="2:9" x14ac:dyDescent="0.25">
      <c r="B9" s="85" t="s">
        <v>37</v>
      </c>
      <c r="C9" s="83" t="s">
        <v>38</v>
      </c>
      <c r="D9" s="43"/>
    </row>
    <row r="16" spans="2:9" x14ac:dyDescent="0.25">
      <c r="I16" s="45"/>
    </row>
  </sheetData>
  <sheetProtection algorithmName="SHA-512" hashValue="gEETuB3f8JLmgcw2oGs55ubhuhJ6mTW4F2uoFpfAJLNHOs70tsTWEc3q8kTMdPr4aao7nPAnvX14AaR9RQgnKA==" saltValue="Y6c2/kxjlC+RpXNwnM749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5"/>
  <sheetViews>
    <sheetView showGridLines="0" tabSelected="1" zoomScaleNormal="100" workbookViewId="0">
      <selection activeCell="E68" sqref="E68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24" t="s">
        <v>15</v>
      </c>
      <c r="G1" s="124"/>
      <c r="H1" s="124"/>
      <c r="I1" s="124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26" t="str">
        <f>'Enter Term Dates HERE'!C5</f>
        <v>May 26th - August 15th, 2020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16</v>
      </c>
      <c r="C5" s="14" t="s">
        <v>16</v>
      </c>
      <c r="D5" s="14" t="s">
        <v>16</v>
      </c>
      <c r="E5" s="14" t="s">
        <v>16</v>
      </c>
      <c r="F5" s="14" t="s">
        <v>16</v>
      </c>
      <c r="G5" s="14" t="s">
        <v>16</v>
      </c>
      <c r="H5" s="14" t="s">
        <v>16</v>
      </c>
      <c r="I5" s="14" t="s">
        <v>16</v>
      </c>
      <c r="J5" s="14" t="s">
        <v>16</v>
      </c>
      <c r="K5" s="14" t="s">
        <v>16</v>
      </c>
      <c r="L5" s="14" t="s">
        <v>16</v>
      </c>
      <c r="M5" s="31" t="s">
        <v>16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>MIN(1,B4/ 8)</f>
        <v>0</v>
      </c>
      <c r="C6" s="72">
        <f t="shared" ref="C6:M6" si="1">MIN(1,C4/ 8)</f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29" t="str">
        <f>'Enter Term Dates HERE'!C6</f>
        <v>June 22nd - August 15th, 2020</v>
      </c>
      <c r="E7" s="130"/>
      <c r="F7" s="130"/>
      <c r="G7" s="130"/>
      <c r="H7" s="130"/>
      <c r="I7" s="130"/>
      <c r="J7" s="130"/>
      <c r="K7" s="130"/>
      <c r="L7" s="130"/>
      <c r="M7" s="131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31" t="s">
        <v>17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E10" si="3">MIN(1,D8/ 6)</f>
        <v>0</v>
      </c>
      <c r="E10" s="72">
        <f t="shared" si="3"/>
        <v>0</v>
      </c>
      <c r="F10" s="72">
        <f>MIN(1,F8/ 6)</f>
        <v>0</v>
      </c>
      <c r="G10" s="72">
        <f t="shared" ref="G10:M10" si="4">MIN(1,G8/ 6)</f>
        <v>0</v>
      </c>
      <c r="H10" s="72">
        <f t="shared" si="4"/>
        <v>0</v>
      </c>
      <c r="I10" s="72">
        <f t="shared" si="4"/>
        <v>0</v>
      </c>
      <c r="J10" s="72">
        <f t="shared" si="4"/>
        <v>0</v>
      </c>
      <c r="K10" s="72">
        <f t="shared" si="4"/>
        <v>0</v>
      </c>
      <c r="L10" s="72">
        <f t="shared" si="4"/>
        <v>0</v>
      </c>
      <c r="M10" s="73">
        <f t="shared" si="4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32" t="str">
        <f>'Enter Term Dates HERE'!C7</f>
        <v>May 26th - July 4th, 2020</v>
      </c>
      <c r="C11" s="133"/>
      <c r="D11" s="133"/>
      <c r="E11" s="133"/>
      <c r="F11" s="133"/>
      <c r="G11" s="134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5">$H$60</f>
        <v>0</v>
      </c>
      <c r="D12" s="14">
        <f t="shared" si="5"/>
        <v>0</v>
      </c>
      <c r="E12" s="14">
        <f t="shared" si="5"/>
        <v>0</v>
      </c>
      <c r="F12" s="14">
        <f t="shared" si="5"/>
        <v>0</v>
      </c>
      <c r="G12" s="14">
        <f t="shared" si="5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39</v>
      </c>
      <c r="C13" s="14" t="s">
        <v>39</v>
      </c>
      <c r="D13" s="14" t="s">
        <v>39</v>
      </c>
      <c r="E13" s="14" t="s">
        <v>39</v>
      </c>
      <c r="F13" s="14" t="s">
        <v>39</v>
      </c>
      <c r="G13" s="14" t="s">
        <v>39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6">MIN(1,D12/ 4)</f>
        <v>0</v>
      </c>
      <c r="E14" s="72">
        <f t="shared" si="6"/>
        <v>0</v>
      </c>
      <c r="F14" s="72">
        <f t="shared" si="6"/>
        <v>0</v>
      </c>
      <c r="G14" s="72">
        <f t="shared" si="6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35" t="str">
        <f>'Enter Term Dates HERE'!C8</f>
        <v>June 8th - July 18th, 2020</v>
      </c>
      <c r="E15" s="133"/>
      <c r="F15" s="133"/>
      <c r="G15" s="133"/>
      <c r="H15" s="133"/>
      <c r="I15" s="134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7">$H$61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8">MIN(1,E16/ 4)</f>
        <v>0</v>
      </c>
      <c r="F18" s="96">
        <f t="shared" si="8"/>
        <v>0</v>
      </c>
      <c r="G18" s="96">
        <f t="shared" si="8"/>
        <v>0</v>
      </c>
      <c r="H18" s="96">
        <f t="shared" si="8"/>
        <v>0</v>
      </c>
      <c r="I18" s="96">
        <f t="shared" si="8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35" t="str">
        <f>'Enter Term Dates HERE'!C9</f>
        <v>June 22nd - August 1st, 2020</v>
      </c>
      <c r="G19" s="133"/>
      <c r="H19" s="133"/>
      <c r="I19" s="133"/>
      <c r="J19" s="133"/>
      <c r="K19" s="134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9">$H$62</f>
        <v>0</v>
      </c>
      <c r="H20" s="14">
        <f t="shared" si="9"/>
        <v>0</v>
      </c>
      <c r="I20" s="14">
        <f t="shared" si="9"/>
        <v>0</v>
      </c>
      <c r="J20" s="14">
        <f t="shared" si="9"/>
        <v>0</v>
      </c>
      <c r="K20" s="14">
        <f t="shared" si="9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39</v>
      </c>
      <c r="G21" s="14" t="s">
        <v>39</v>
      </c>
      <c r="H21" s="14" t="s">
        <v>39</v>
      </c>
      <c r="I21" s="14" t="s">
        <v>39</v>
      </c>
      <c r="J21" s="14" t="s">
        <v>39</v>
      </c>
      <c r="K21" s="14" t="s">
        <v>39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10">MIN(1,F20/ 4)</f>
        <v>0</v>
      </c>
      <c r="G22" s="72">
        <f t="shared" si="10"/>
        <v>0</v>
      </c>
      <c r="H22" s="72">
        <f t="shared" si="10"/>
        <v>0</v>
      </c>
      <c r="I22" s="72">
        <f t="shared" si="10"/>
        <v>0</v>
      </c>
      <c r="J22" s="72">
        <f t="shared" si="10"/>
        <v>0</v>
      </c>
      <c r="K22" s="72">
        <f t="shared" si="10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35" t="str">
        <f>'Enter Term Dates HERE'!C10</f>
        <v>July 6th - August 15th, 2020</v>
      </c>
      <c r="I23" s="133"/>
      <c r="J23" s="133"/>
      <c r="K23" s="133"/>
      <c r="L23" s="133"/>
      <c r="M23" s="136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1">$H$63</f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31">
        <f t="shared" si="11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39</v>
      </c>
      <c r="I25" s="14" t="s">
        <v>39</v>
      </c>
      <c r="J25" s="14" t="s">
        <v>39</v>
      </c>
      <c r="K25" s="14" t="s">
        <v>39</v>
      </c>
      <c r="L25" s="14" t="s">
        <v>39</v>
      </c>
      <c r="M25" s="31" t="s">
        <v>39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2">MIN(1,H24/ 4)</f>
        <v>0</v>
      </c>
      <c r="I26" s="72">
        <f t="shared" si="12"/>
        <v>0</v>
      </c>
      <c r="J26" s="72">
        <f t="shared" si="12"/>
        <v>0</v>
      </c>
      <c r="K26" s="72">
        <f t="shared" si="12"/>
        <v>0</v>
      </c>
      <c r="L26" s="72">
        <f t="shared" si="12"/>
        <v>0</v>
      </c>
      <c r="M26" s="73">
        <f t="shared" si="12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123" t="str">
        <f>'Enter Term Dates HERE'!C11</f>
        <v>May 26th - June 20th, 2020</v>
      </c>
      <c r="C27" s="117"/>
      <c r="D27" s="117"/>
      <c r="E27" s="117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3">MIN(1,C28/ 3)</f>
        <v>0</v>
      </c>
      <c r="D30" s="72">
        <f t="shared" si="13"/>
        <v>0</v>
      </c>
      <c r="E30" s="72">
        <f t="shared" si="13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117" t="str">
        <f>'Enter Term Dates HERE'!C12</f>
        <v>June 22nd - July 18th, 2020</v>
      </c>
      <c r="G31" s="117"/>
      <c r="H31" s="117"/>
      <c r="I31" s="117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4">MIN(1,G32/ 3)</f>
        <v>0</v>
      </c>
      <c r="H34" s="72">
        <f t="shared" si="14"/>
        <v>0</v>
      </c>
      <c r="I34" s="72">
        <f t="shared" si="14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117" t="str">
        <f>'Enter Term Dates HERE'!C13</f>
        <v>July 20th - August 15th, 2020</v>
      </c>
      <c r="K35" s="117"/>
      <c r="L35" s="117"/>
      <c r="M35" s="118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5">$H$66</f>
        <v>0</v>
      </c>
      <c r="L36" s="14">
        <f t="shared" si="15"/>
        <v>0</v>
      </c>
      <c r="M36" s="31">
        <f t="shared" si="15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6">MIN(1,K36/ 3)</f>
        <v>0</v>
      </c>
      <c r="L38" s="72">
        <f t="shared" si="16"/>
        <v>0</v>
      </c>
      <c r="M38" s="73">
        <f t="shared" si="16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20" t="str">
        <f>'Enter Term Dates HERE'!C14</f>
        <v>May 26th - June 13th, 2020</v>
      </c>
      <c r="C39" s="121"/>
      <c r="D39" s="122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7">$H$67</f>
        <v>0</v>
      </c>
      <c r="D40" s="17">
        <f t="shared" si="17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18</v>
      </c>
      <c r="C41" s="14" t="s">
        <v>18</v>
      </c>
      <c r="D41" s="14" t="s">
        <v>18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3)</f>
        <v>0</v>
      </c>
      <c r="C42" s="72">
        <f t="shared" ref="C42:D42" si="18">MIN(1,C40/ 3)</f>
        <v>0</v>
      </c>
      <c r="D42" s="72">
        <f t="shared" si="18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5" t="s">
        <v>27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9">C4+C12+C16+C20+C24+C28+C32+C36+C40</f>
        <v>0</v>
      </c>
      <c r="D45" s="77">
        <f t="shared" si="19"/>
        <v>0</v>
      </c>
      <c r="E45" s="77">
        <f t="shared" si="19"/>
        <v>0</v>
      </c>
      <c r="F45" s="77">
        <f t="shared" si="19"/>
        <v>0</v>
      </c>
      <c r="G45" s="77">
        <f t="shared" si="19"/>
        <v>0</v>
      </c>
      <c r="H45" s="77">
        <f t="shared" si="19"/>
        <v>0</v>
      </c>
      <c r="I45" s="77">
        <f t="shared" si="19"/>
        <v>0</v>
      </c>
      <c r="J45" s="77">
        <f t="shared" si="19"/>
        <v>0</v>
      </c>
      <c r="K45" s="77">
        <f t="shared" si="19"/>
        <v>0</v>
      </c>
      <c r="L45" s="77">
        <f t="shared" si="19"/>
        <v>0</v>
      </c>
      <c r="M45" s="77">
        <f t="shared" si="19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5" t="s">
        <v>26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20">D6+D10+D14+D18+D22+D26+D30+D34+D38+D42</f>
        <v>0</v>
      </c>
      <c r="E47" s="78">
        <f t="shared" si="20"/>
        <v>0</v>
      </c>
      <c r="F47" s="78">
        <f t="shared" si="20"/>
        <v>0</v>
      </c>
      <c r="G47" s="78">
        <f t="shared" si="20"/>
        <v>0</v>
      </c>
      <c r="H47" s="78">
        <f t="shared" si="20"/>
        <v>0</v>
      </c>
      <c r="I47" s="78">
        <f t="shared" si="20"/>
        <v>0</v>
      </c>
      <c r="J47" s="78">
        <f t="shared" si="20"/>
        <v>0</v>
      </c>
      <c r="K47" s="78">
        <f t="shared" si="20"/>
        <v>0</v>
      </c>
      <c r="L47" s="78">
        <f t="shared" si="20"/>
        <v>0</v>
      </c>
      <c r="M47" s="78">
        <f t="shared" si="20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1">C47*100</f>
        <v>0</v>
      </c>
      <c r="D49" s="79">
        <f t="shared" si="21"/>
        <v>0</v>
      </c>
      <c r="E49" s="79">
        <f t="shared" si="21"/>
        <v>0</v>
      </c>
      <c r="F49" s="79">
        <f t="shared" si="21"/>
        <v>0</v>
      </c>
      <c r="G49" s="79">
        <f t="shared" si="21"/>
        <v>0</v>
      </c>
      <c r="H49" s="79">
        <f t="shared" si="21"/>
        <v>0</v>
      </c>
      <c r="I49" s="79">
        <f t="shared" si="21"/>
        <v>0</v>
      </c>
      <c r="J49" s="79">
        <f t="shared" si="21"/>
        <v>0</v>
      </c>
      <c r="K49" s="79">
        <f t="shared" si="21"/>
        <v>0</v>
      </c>
      <c r="L49" s="79">
        <f t="shared" si="21"/>
        <v>0</v>
      </c>
      <c r="M49" s="79">
        <f t="shared" si="21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2">IF(C$49&gt;99,"Fulltime",IF(C$49&gt;74,"3/4 time",IF(C$49&gt;49,"Halftime",IF(C$49&gt;24,"1/4 time",IF(C$49&lt;25,"NULL")))))</f>
        <v>NULL</v>
      </c>
      <c r="D52" s="69" t="str">
        <f t="shared" si="22"/>
        <v>NULL</v>
      </c>
      <c r="E52" s="69" t="str">
        <f t="shared" si="22"/>
        <v>NULL</v>
      </c>
      <c r="F52" s="69" t="str">
        <f t="shared" si="22"/>
        <v>NULL</v>
      </c>
      <c r="G52" s="69" t="str">
        <f t="shared" si="22"/>
        <v>NULL</v>
      </c>
      <c r="H52" s="69" t="str">
        <f t="shared" si="22"/>
        <v>NULL</v>
      </c>
      <c r="I52" s="69" t="str">
        <f t="shared" si="22"/>
        <v>NULL</v>
      </c>
      <c r="J52" s="69" t="str">
        <f t="shared" si="22"/>
        <v>NULL</v>
      </c>
      <c r="K52" s="69" t="str">
        <f t="shared" si="22"/>
        <v>NULL</v>
      </c>
      <c r="L52" s="69" t="str">
        <f t="shared" si="22"/>
        <v>NULL</v>
      </c>
      <c r="M52" s="70" t="str">
        <f t="shared" si="22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4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4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99" t="str">
        <f>'Enter Term Dates HERE'!C5</f>
        <v>May 26th - August 15th, 2020</v>
      </c>
      <c r="K58" s="100"/>
      <c r="L58" s="101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98" t="s">
        <v>40</v>
      </c>
      <c r="C59" s="98"/>
      <c r="D59" s="98"/>
      <c r="E59" s="98"/>
      <c r="F59" s="98"/>
      <c r="G59" s="46"/>
      <c r="H59" s="55">
        <v>0</v>
      </c>
      <c r="I59" s="48" t="s">
        <v>13</v>
      </c>
      <c r="J59" s="111" t="str">
        <f>'Enter Term Dates HERE'!C6</f>
        <v>June 22nd - August 15th, 2020</v>
      </c>
      <c r="K59" s="112"/>
      <c r="L59" s="113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98"/>
      <c r="C60" s="98"/>
      <c r="D60" s="98"/>
      <c r="E60" s="98"/>
      <c r="F60" s="98"/>
      <c r="G60" s="46"/>
      <c r="H60" s="55">
        <v>0</v>
      </c>
      <c r="I60" s="48" t="s">
        <v>30</v>
      </c>
      <c r="J60" s="57" t="str">
        <f>'Enter Term Dates HERE'!C7</f>
        <v>May 26th - July 4th, 2020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98"/>
      <c r="C61" s="98"/>
      <c r="D61" s="98"/>
      <c r="E61" s="98"/>
      <c r="F61" s="98"/>
      <c r="G61" s="46"/>
      <c r="H61" s="55">
        <v>0</v>
      </c>
      <c r="I61" s="48" t="s">
        <v>30</v>
      </c>
      <c r="J61" s="57" t="s">
        <v>42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98"/>
      <c r="C62" s="98"/>
      <c r="D62" s="98"/>
      <c r="E62" s="98"/>
      <c r="F62" s="98"/>
      <c r="G62" s="46"/>
      <c r="H62" s="55">
        <v>0</v>
      </c>
      <c r="I62" s="48" t="s">
        <v>30</v>
      </c>
      <c r="J62" s="57" t="str">
        <f>'Enter Term Dates HERE'!C9</f>
        <v>June 22nd - August 1st, 2020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98"/>
      <c r="C63" s="98"/>
      <c r="D63" s="98"/>
      <c r="E63" s="98"/>
      <c r="F63" s="98"/>
      <c r="G63" s="46"/>
      <c r="H63" s="55">
        <v>0</v>
      </c>
      <c r="I63" s="48" t="s">
        <v>30</v>
      </c>
      <c r="J63" s="108" t="str">
        <f>'Enter Term Dates HERE'!C10</f>
        <v>July 6th - August 15th, 2020</v>
      </c>
      <c r="K63" s="109"/>
      <c r="L63" s="110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98"/>
      <c r="C64" s="98"/>
      <c r="D64" s="98"/>
      <c r="E64" s="98"/>
      <c r="F64" s="98"/>
      <c r="G64" s="46"/>
      <c r="H64" s="55">
        <v>0</v>
      </c>
      <c r="I64" s="48" t="s">
        <v>14</v>
      </c>
      <c r="J64" s="105" t="str">
        <f>'Enter Term Dates HERE'!C11</f>
        <v>May 26th - June 20th, 2020</v>
      </c>
      <c r="K64" s="106"/>
      <c r="L64" s="107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98"/>
      <c r="C65" s="98"/>
      <c r="D65" s="98"/>
      <c r="E65" s="98"/>
      <c r="F65" s="98"/>
      <c r="G65" s="46"/>
      <c r="H65" s="55">
        <v>0</v>
      </c>
      <c r="I65" s="48" t="s">
        <v>14</v>
      </c>
      <c r="J65" s="105" t="str">
        <f>'Enter Term Dates HERE'!C12</f>
        <v>June 22nd - July 18th, 2020</v>
      </c>
      <c r="K65" s="106"/>
      <c r="L65" s="107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98"/>
      <c r="C66" s="98"/>
      <c r="D66" s="98"/>
      <c r="E66" s="98"/>
      <c r="F66" s="98"/>
      <c r="G66" s="46"/>
      <c r="H66" s="89">
        <v>0</v>
      </c>
      <c r="I66" s="48" t="s">
        <v>14</v>
      </c>
      <c r="J66" s="60" t="str">
        <f>'Enter Term Dates HERE'!C13</f>
        <v>July 20th - August 15th, 2020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98"/>
      <c r="C67" s="98"/>
      <c r="D67" s="98"/>
      <c r="E67" s="98"/>
      <c r="F67" s="98"/>
      <c r="G67" s="46"/>
      <c r="H67" s="56">
        <v>0</v>
      </c>
      <c r="I67" s="48" t="s">
        <v>31</v>
      </c>
      <c r="J67" s="102" t="str">
        <f>'Enter Term Dates HERE'!C14</f>
        <v>May 26th - June 13th, 2020</v>
      </c>
      <c r="K67" s="103"/>
      <c r="L67" s="104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98" t="s">
        <v>28</v>
      </c>
      <c r="E70" s="98"/>
      <c r="F70" s="98"/>
      <c r="G70" s="98"/>
      <c r="H70" s="98"/>
      <c r="I70" s="98"/>
      <c r="J70" s="98"/>
      <c r="K70" s="98"/>
      <c r="L70" s="98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98"/>
      <c r="E71" s="98"/>
      <c r="F71" s="98"/>
      <c r="G71" s="98"/>
      <c r="H71" s="98"/>
      <c r="I71" s="98"/>
      <c r="J71" s="98"/>
      <c r="K71" s="98"/>
      <c r="L71" s="98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sheetProtection algorithmName="SHA-512" hashValue="quyK4k5oxG7vQUOS90jJqzeJMxU1CSvXn8uUsKIPQfJTVRonZxo5f8kt7mHAq4yeR9i69l2sYVNuiuHt3pXvfg==" saltValue="g3S5enBu2NvU9Mk4O8E+eQ==" spinCount="100000" sheet="1" objects="1" scenarios="1"/>
  <mergeCells count="24">
    <mergeCell ref="B27:E27"/>
    <mergeCell ref="F1:I1"/>
    <mergeCell ref="B2:M2"/>
    <mergeCell ref="B3:M3"/>
    <mergeCell ref="D7:M7"/>
    <mergeCell ref="B11:G11"/>
    <mergeCell ref="D15:I15"/>
    <mergeCell ref="F19:K19"/>
    <mergeCell ref="H23:M23"/>
    <mergeCell ref="H56:H57"/>
    <mergeCell ref="B46:M46"/>
    <mergeCell ref="B48:M48"/>
    <mergeCell ref="F31:I31"/>
    <mergeCell ref="J35:M35"/>
    <mergeCell ref="B44:M44"/>
    <mergeCell ref="B39:D39"/>
    <mergeCell ref="B59:F67"/>
    <mergeCell ref="D70:L71"/>
    <mergeCell ref="J58:L58"/>
    <mergeCell ref="J67:L67"/>
    <mergeCell ref="J65:L65"/>
    <mergeCell ref="J64:L64"/>
    <mergeCell ref="J63:L63"/>
    <mergeCell ref="J59:L59"/>
  </mergeCells>
  <conditionalFormatting sqref="B52:M52">
    <cfRule type="containsText" dxfId="9" priority="1" operator="containsText" text="NULL">
      <formula>NOT(ISERROR(SEARCH("NULL",B52)))</formula>
    </cfRule>
    <cfRule type="containsText" dxfId="8" priority="2" operator="containsText" text="1/4 time">
      <formula>NOT(ISERROR(SEARCH("1/4 time",B52)))</formula>
    </cfRule>
    <cfRule type="containsText" dxfId="7" priority="3" operator="containsText" text="Halftime">
      <formula>NOT(ISERROR(SEARCH("Halftime",B52)))</formula>
    </cfRule>
    <cfRule type="containsText" dxfId="6" priority="4" operator="containsText" text="3/4 time">
      <formula>NOT(ISERROR(SEARCH("3/4 time",B52)))</formula>
    </cfRule>
    <cfRule type="containsText" dxfId="5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5"/>
  <sheetViews>
    <sheetView showGridLines="0" topLeftCell="A15" zoomScaleNormal="100" workbookViewId="0">
      <selection activeCell="D70" sqref="D70:L71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24" t="s">
        <v>21</v>
      </c>
      <c r="G1" s="124"/>
      <c r="H1" s="124"/>
      <c r="I1" s="124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26" t="str">
        <f>'Enter Term Dates HERE'!C5</f>
        <v>May 26th - August 15th, 2020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17</v>
      </c>
      <c r="C5" s="14" t="s">
        <v>17</v>
      </c>
      <c r="D5" s="14" t="s">
        <v>17</v>
      </c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  <c r="K5" s="14" t="s">
        <v>17</v>
      </c>
      <c r="L5" s="14" t="s">
        <v>17</v>
      </c>
      <c r="M5" s="31" t="s">
        <v>17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 t="shared" ref="B6:M6" si="1">MIN(1,B4/ 6)</f>
        <v>0</v>
      </c>
      <c r="C6" s="72">
        <f t="shared" si="1"/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29" t="str">
        <f>'Enter Term Dates HERE'!C6</f>
        <v>June 22nd - August 15th, 2020</v>
      </c>
      <c r="E7" s="130"/>
      <c r="F7" s="130"/>
      <c r="G7" s="130"/>
      <c r="H7" s="130"/>
      <c r="I7" s="130"/>
      <c r="J7" s="130"/>
      <c r="K7" s="130"/>
      <c r="L7" s="130"/>
      <c r="M7" s="131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31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20</v>
      </c>
      <c r="E9" s="14" t="s">
        <v>20</v>
      </c>
      <c r="F9" s="14" t="s">
        <v>20</v>
      </c>
      <c r="G9" s="14" t="s">
        <v>20</v>
      </c>
      <c r="H9" s="14" t="s">
        <v>20</v>
      </c>
      <c r="I9" s="14" t="s">
        <v>20</v>
      </c>
      <c r="J9" s="14" t="s">
        <v>20</v>
      </c>
      <c r="K9" s="14" t="s">
        <v>20</v>
      </c>
      <c r="L9" s="14" t="s">
        <v>20</v>
      </c>
      <c r="M9" s="31" t="s">
        <v>20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M10" si="3">MIN(1,D8/5)</f>
        <v>0</v>
      </c>
      <c r="E10" s="72">
        <f t="shared" si="3"/>
        <v>0</v>
      </c>
      <c r="F10" s="72">
        <f t="shared" si="3"/>
        <v>0</v>
      </c>
      <c r="G10" s="72">
        <f t="shared" si="3"/>
        <v>0</v>
      </c>
      <c r="H10" s="72">
        <f t="shared" si="3"/>
        <v>0</v>
      </c>
      <c r="I10" s="72">
        <f t="shared" si="3"/>
        <v>0</v>
      </c>
      <c r="J10" s="72">
        <f t="shared" si="3"/>
        <v>0</v>
      </c>
      <c r="K10" s="72">
        <f t="shared" si="3"/>
        <v>0</v>
      </c>
      <c r="L10" s="72">
        <f t="shared" si="3"/>
        <v>0</v>
      </c>
      <c r="M10" s="73">
        <f t="shared" si="3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32" t="str">
        <f>'Enter Term Dates HERE'!C7</f>
        <v>May 26th - July 4th, 2020</v>
      </c>
      <c r="C11" s="133"/>
      <c r="D11" s="133"/>
      <c r="E11" s="133"/>
      <c r="F11" s="133"/>
      <c r="G11" s="134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4">$H$60</f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4">
        <f t="shared" si="4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39</v>
      </c>
      <c r="C13" s="14" t="s">
        <v>39</v>
      </c>
      <c r="D13" s="14" t="s">
        <v>39</v>
      </c>
      <c r="E13" s="14" t="s">
        <v>39</v>
      </c>
      <c r="F13" s="14" t="s">
        <v>39</v>
      </c>
      <c r="G13" s="14" t="s">
        <v>39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5">MIN(1,D12/ 4)</f>
        <v>0</v>
      </c>
      <c r="E14" s="72">
        <f t="shared" si="5"/>
        <v>0</v>
      </c>
      <c r="F14" s="72">
        <f t="shared" si="5"/>
        <v>0</v>
      </c>
      <c r="G14" s="72">
        <f t="shared" si="5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35" t="str">
        <f>'Enter Term Dates HERE'!C8</f>
        <v>June 8th - July 18th, 2020</v>
      </c>
      <c r="E15" s="133"/>
      <c r="F15" s="133"/>
      <c r="G15" s="133"/>
      <c r="H15" s="133"/>
      <c r="I15" s="134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6">$H$61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7">MIN(1,E16/ 4)</f>
        <v>0</v>
      </c>
      <c r="F18" s="96">
        <f t="shared" si="7"/>
        <v>0</v>
      </c>
      <c r="G18" s="96">
        <f t="shared" si="7"/>
        <v>0</v>
      </c>
      <c r="H18" s="96">
        <f t="shared" si="7"/>
        <v>0</v>
      </c>
      <c r="I18" s="96">
        <f t="shared" si="7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35" t="str">
        <f>'Enter Term Dates HERE'!C9</f>
        <v>June 22nd - August 1st, 2020</v>
      </c>
      <c r="G19" s="133"/>
      <c r="H19" s="133"/>
      <c r="I19" s="133"/>
      <c r="J19" s="133"/>
      <c r="K19" s="134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8">$H$62</f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39</v>
      </c>
      <c r="G21" s="14" t="s">
        <v>39</v>
      </c>
      <c r="H21" s="14" t="s">
        <v>39</v>
      </c>
      <c r="I21" s="14" t="s">
        <v>39</v>
      </c>
      <c r="J21" s="14" t="s">
        <v>39</v>
      </c>
      <c r="K21" s="14" t="s">
        <v>39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9">MIN(1,F20/ 4)</f>
        <v>0</v>
      </c>
      <c r="G22" s="72">
        <f t="shared" si="9"/>
        <v>0</v>
      </c>
      <c r="H22" s="72">
        <f t="shared" si="9"/>
        <v>0</v>
      </c>
      <c r="I22" s="72">
        <f t="shared" si="9"/>
        <v>0</v>
      </c>
      <c r="J22" s="72">
        <f t="shared" si="9"/>
        <v>0</v>
      </c>
      <c r="K22" s="72">
        <f t="shared" si="9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35" t="str">
        <f>'Enter Term Dates HERE'!C10</f>
        <v>July 6th - August 15th, 2020</v>
      </c>
      <c r="I23" s="133"/>
      <c r="J23" s="133"/>
      <c r="K23" s="133"/>
      <c r="L23" s="133"/>
      <c r="M23" s="136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0">$H$63</f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31">
        <f t="shared" si="10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39</v>
      </c>
      <c r="I25" s="14" t="s">
        <v>39</v>
      </c>
      <c r="J25" s="14" t="s">
        <v>39</v>
      </c>
      <c r="K25" s="14" t="s">
        <v>39</v>
      </c>
      <c r="L25" s="14" t="s">
        <v>39</v>
      </c>
      <c r="M25" s="31" t="s">
        <v>39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1">MIN(1,H24/ 4)</f>
        <v>0</v>
      </c>
      <c r="I26" s="72">
        <f t="shared" si="11"/>
        <v>0</v>
      </c>
      <c r="J26" s="72">
        <f t="shared" si="11"/>
        <v>0</v>
      </c>
      <c r="K26" s="72">
        <f t="shared" si="11"/>
        <v>0</v>
      </c>
      <c r="L26" s="72">
        <f t="shared" si="11"/>
        <v>0</v>
      </c>
      <c r="M26" s="73">
        <f t="shared" si="11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123" t="str">
        <f>'Enter Term Dates HERE'!C11</f>
        <v>May 26th - June 20th, 2020</v>
      </c>
      <c r="C27" s="117"/>
      <c r="D27" s="117"/>
      <c r="E27" s="117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2">MIN(1,C28/ 3)</f>
        <v>0</v>
      </c>
      <c r="D30" s="72">
        <f t="shared" si="12"/>
        <v>0</v>
      </c>
      <c r="E30" s="72">
        <f t="shared" si="12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117" t="str">
        <f>'Enter Term Dates HERE'!C12</f>
        <v>June 22nd - July 18th, 2020</v>
      </c>
      <c r="G31" s="117"/>
      <c r="H31" s="117"/>
      <c r="I31" s="117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3">MIN(1,G32/ 3)</f>
        <v>0</v>
      </c>
      <c r="H34" s="72">
        <f t="shared" si="13"/>
        <v>0</v>
      </c>
      <c r="I34" s="72">
        <f t="shared" si="13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117" t="str">
        <f>'Enter Term Dates HERE'!C13</f>
        <v>July 20th - August 15th, 2020</v>
      </c>
      <c r="K35" s="117"/>
      <c r="L35" s="117"/>
      <c r="M35" s="118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4">$H$66</f>
        <v>0</v>
      </c>
      <c r="L36" s="14">
        <f t="shared" si="14"/>
        <v>0</v>
      </c>
      <c r="M36" s="31">
        <f t="shared" si="14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5">MIN(1,K36/ 3)</f>
        <v>0</v>
      </c>
      <c r="L38" s="72">
        <f t="shared" si="15"/>
        <v>0</v>
      </c>
      <c r="M38" s="73">
        <f t="shared" si="15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20" t="str">
        <f>'Enter Term Dates HERE'!C14</f>
        <v>May 26th - June 13th, 2020</v>
      </c>
      <c r="C39" s="121"/>
      <c r="D39" s="122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6">$H$67</f>
        <v>0</v>
      </c>
      <c r="D40" s="17">
        <f t="shared" si="16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41</v>
      </c>
      <c r="C41" s="14" t="s">
        <v>18</v>
      </c>
      <c r="D41" s="14" t="s">
        <v>39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2)</f>
        <v>0</v>
      </c>
      <c r="C42" s="72">
        <f t="shared" ref="C42:D42" si="17">MIN(1,C40/ 2)</f>
        <v>0</v>
      </c>
      <c r="D42" s="72">
        <f t="shared" si="17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5" t="s">
        <v>27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8">C4+C12+C16+C20+C24+C28+C32+C36+C40</f>
        <v>0</v>
      </c>
      <c r="D45" s="77">
        <f t="shared" si="18"/>
        <v>0</v>
      </c>
      <c r="E45" s="77">
        <f t="shared" si="18"/>
        <v>0</v>
      </c>
      <c r="F45" s="77">
        <f t="shared" si="18"/>
        <v>0</v>
      </c>
      <c r="G45" s="77">
        <f t="shared" si="18"/>
        <v>0</v>
      </c>
      <c r="H45" s="77">
        <f t="shared" si="18"/>
        <v>0</v>
      </c>
      <c r="I45" s="77">
        <f t="shared" si="18"/>
        <v>0</v>
      </c>
      <c r="J45" s="77">
        <f t="shared" si="18"/>
        <v>0</v>
      </c>
      <c r="K45" s="77">
        <f t="shared" si="18"/>
        <v>0</v>
      </c>
      <c r="L45" s="77">
        <f t="shared" si="18"/>
        <v>0</v>
      </c>
      <c r="M45" s="77">
        <f t="shared" si="18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5" t="s">
        <v>26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19">D6+D10+D14+D18+D22+D26+D30+D34+D38+D42</f>
        <v>0</v>
      </c>
      <c r="E47" s="78">
        <f t="shared" si="19"/>
        <v>0</v>
      </c>
      <c r="F47" s="78">
        <f t="shared" si="19"/>
        <v>0</v>
      </c>
      <c r="G47" s="78">
        <f t="shared" si="19"/>
        <v>0</v>
      </c>
      <c r="H47" s="78">
        <f t="shared" si="19"/>
        <v>0</v>
      </c>
      <c r="I47" s="78">
        <f t="shared" si="19"/>
        <v>0</v>
      </c>
      <c r="J47" s="78">
        <f t="shared" si="19"/>
        <v>0</v>
      </c>
      <c r="K47" s="78">
        <f t="shared" si="19"/>
        <v>0</v>
      </c>
      <c r="L47" s="78">
        <f t="shared" si="19"/>
        <v>0</v>
      </c>
      <c r="M47" s="78">
        <f t="shared" si="19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0">C47*100</f>
        <v>0</v>
      </c>
      <c r="D49" s="79">
        <f t="shared" si="20"/>
        <v>0</v>
      </c>
      <c r="E49" s="79">
        <f t="shared" si="20"/>
        <v>0</v>
      </c>
      <c r="F49" s="79">
        <f t="shared" si="20"/>
        <v>0</v>
      </c>
      <c r="G49" s="79">
        <f t="shared" si="20"/>
        <v>0</v>
      </c>
      <c r="H49" s="79">
        <f t="shared" si="20"/>
        <v>0</v>
      </c>
      <c r="I49" s="79">
        <f t="shared" si="20"/>
        <v>0</v>
      </c>
      <c r="J49" s="79">
        <f t="shared" si="20"/>
        <v>0</v>
      </c>
      <c r="K49" s="79">
        <f t="shared" si="20"/>
        <v>0</v>
      </c>
      <c r="L49" s="79">
        <f t="shared" si="20"/>
        <v>0</v>
      </c>
      <c r="M49" s="79">
        <f t="shared" si="20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1">IF(C$49&gt;99,"Fulltime",IF(C$49&gt;74,"3/4 time",IF(C$49&gt;49,"Halftime",IF(C$49&gt;24,"1/4 time",IF(C$49&lt;25,"NULL")))))</f>
        <v>NULL</v>
      </c>
      <c r="D52" s="69" t="str">
        <f t="shared" si="21"/>
        <v>NULL</v>
      </c>
      <c r="E52" s="69" t="str">
        <f t="shared" si="21"/>
        <v>NULL</v>
      </c>
      <c r="F52" s="69" t="str">
        <f t="shared" si="21"/>
        <v>NULL</v>
      </c>
      <c r="G52" s="69" t="str">
        <f t="shared" si="21"/>
        <v>NULL</v>
      </c>
      <c r="H52" s="69" t="str">
        <f t="shared" si="21"/>
        <v>NULL</v>
      </c>
      <c r="I52" s="69" t="str">
        <f t="shared" si="21"/>
        <v>NULL</v>
      </c>
      <c r="J52" s="69" t="str">
        <f t="shared" si="21"/>
        <v>NULL</v>
      </c>
      <c r="K52" s="69" t="str">
        <f t="shared" si="21"/>
        <v>NULL</v>
      </c>
      <c r="L52" s="69" t="str">
        <f t="shared" si="21"/>
        <v>NULL</v>
      </c>
      <c r="M52" s="70" t="str">
        <f t="shared" si="21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4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4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99" t="str">
        <f>'Enter Term Dates HERE'!C5</f>
        <v>May 26th - August 15th, 2020</v>
      </c>
      <c r="K58" s="100"/>
      <c r="L58" s="101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98" t="s">
        <v>40</v>
      </c>
      <c r="C59" s="98"/>
      <c r="D59" s="98"/>
      <c r="E59" s="98"/>
      <c r="F59" s="98"/>
      <c r="G59" s="46"/>
      <c r="H59" s="55">
        <v>0</v>
      </c>
      <c r="I59" s="48" t="s">
        <v>13</v>
      </c>
      <c r="J59" s="111" t="str">
        <f>'Enter Term Dates HERE'!C6</f>
        <v>June 22nd - August 15th, 2020</v>
      </c>
      <c r="K59" s="112"/>
      <c r="L59" s="113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98"/>
      <c r="C60" s="98"/>
      <c r="D60" s="98"/>
      <c r="E60" s="98"/>
      <c r="F60" s="98"/>
      <c r="G60" s="46"/>
      <c r="H60" s="55">
        <v>0</v>
      </c>
      <c r="I60" s="48" t="s">
        <v>30</v>
      </c>
      <c r="J60" s="57" t="str">
        <f>'Enter Term Dates HERE'!C7</f>
        <v>May 26th - July 4th, 2020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98"/>
      <c r="C61" s="98"/>
      <c r="D61" s="98"/>
      <c r="E61" s="98"/>
      <c r="F61" s="98"/>
      <c r="G61" s="46"/>
      <c r="H61" s="55">
        <v>0</v>
      </c>
      <c r="I61" s="48" t="s">
        <v>30</v>
      </c>
      <c r="J61" s="57" t="str">
        <f>'Enter Term Dates HERE'!C8</f>
        <v>June 8th - July 18th, 2020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98"/>
      <c r="C62" s="98"/>
      <c r="D62" s="98"/>
      <c r="E62" s="98"/>
      <c r="F62" s="98"/>
      <c r="G62" s="46"/>
      <c r="H62" s="55">
        <v>0</v>
      </c>
      <c r="I62" s="48" t="s">
        <v>30</v>
      </c>
      <c r="J62" s="57" t="str">
        <f>'Enter Term Dates HERE'!C9</f>
        <v>June 22nd - August 1st, 2020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98"/>
      <c r="C63" s="98"/>
      <c r="D63" s="98"/>
      <c r="E63" s="98"/>
      <c r="F63" s="98"/>
      <c r="G63" s="46"/>
      <c r="H63" s="55">
        <v>0</v>
      </c>
      <c r="I63" s="48" t="s">
        <v>30</v>
      </c>
      <c r="J63" s="108" t="str">
        <f>'Enter Term Dates HERE'!C10</f>
        <v>July 6th - August 15th, 2020</v>
      </c>
      <c r="K63" s="109"/>
      <c r="L63" s="110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98"/>
      <c r="C64" s="98"/>
      <c r="D64" s="98"/>
      <c r="E64" s="98"/>
      <c r="F64" s="98"/>
      <c r="G64" s="46"/>
      <c r="H64" s="55">
        <v>0</v>
      </c>
      <c r="I64" s="48" t="s">
        <v>14</v>
      </c>
      <c r="J64" s="105" t="str">
        <f>'Enter Term Dates HERE'!C11</f>
        <v>May 26th - June 20th, 2020</v>
      </c>
      <c r="K64" s="106"/>
      <c r="L64" s="107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98"/>
      <c r="C65" s="98"/>
      <c r="D65" s="98"/>
      <c r="E65" s="98"/>
      <c r="F65" s="98"/>
      <c r="G65" s="46"/>
      <c r="H65" s="55">
        <v>0</v>
      </c>
      <c r="I65" s="48" t="s">
        <v>14</v>
      </c>
      <c r="J65" s="105" t="str">
        <f>'Enter Term Dates HERE'!C12</f>
        <v>June 22nd - July 18th, 2020</v>
      </c>
      <c r="K65" s="106"/>
      <c r="L65" s="107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98"/>
      <c r="C66" s="98"/>
      <c r="D66" s="98"/>
      <c r="E66" s="98"/>
      <c r="F66" s="98"/>
      <c r="G66" s="46"/>
      <c r="H66" s="89">
        <v>0</v>
      </c>
      <c r="I66" s="48" t="s">
        <v>14</v>
      </c>
      <c r="J66" s="60" t="str">
        <f>'Enter Term Dates HERE'!C13</f>
        <v>July 20th - August 15th, 2020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98"/>
      <c r="C67" s="98"/>
      <c r="D67" s="98"/>
      <c r="E67" s="98"/>
      <c r="F67" s="98"/>
      <c r="G67" s="46"/>
      <c r="H67" s="56">
        <v>0</v>
      </c>
      <c r="I67" s="48" t="s">
        <v>31</v>
      </c>
      <c r="J67" s="102" t="str">
        <f>'Enter Term Dates HERE'!C14</f>
        <v>May 26th - June 13th, 2020</v>
      </c>
      <c r="K67" s="103"/>
      <c r="L67" s="104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98" t="s">
        <v>28</v>
      </c>
      <c r="E70" s="98"/>
      <c r="F70" s="98"/>
      <c r="G70" s="98"/>
      <c r="H70" s="98"/>
      <c r="I70" s="98"/>
      <c r="J70" s="98"/>
      <c r="K70" s="98"/>
      <c r="L70" s="98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98"/>
      <c r="E71" s="98"/>
      <c r="F71" s="98"/>
      <c r="G71" s="98"/>
      <c r="H71" s="98"/>
      <c r="I71" s="98"/>
      <c r="J71" s="98"/>
      <c r="K71" s="98"/>
      <c r="L71" s="98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sheetProtection algorithmName="SHA-512" hashValue="JfxjhdtswhqZiFNXSE29G1/i5XVVWIV52q/JgGOjiOr28RioL5ULFcENzzXZ9FOemzEOG9zMnrjeu59r0d7k8w==" saltValue="CWrWBYwN0SdoSonbOw66qQ==" spinCount="100000" sheet="1" objects="1" scenarios="1"/>
  <mergeCells count="24">
    <mergeCell ref="J67:L67"/>
    <mergeCell ref="D70:L71"/>
    <mergeCell ref="B44:M44"/>
    <mergeCell ref="B46:M46"/>
    <mergeCell ref="B48:M48"/>
    <mergeCell ref="H56:H57"/>
    <mergeCell ref="J58:L58"/>
    <mergeCell ref="B59:F67"/>
    <mergeCell ref="J59:L59"/>
    <mergeCell ref="J63:L63"/>
    <mergeCell ref="J64:L64"/>
    <mergeCell ref="J65:L65"/>
    <mergeCell ref="B39:D39"/>
    <mergeCell ref="F1:I1"/>
    <mergeCell ref="B2:M2"/>
    <mergeCell ref="B3:M3"/>
    <mergeCell ref="D7:M7"/>
    <mergeCell ref="B11:G11"/>
    <mergeCell ref="D15:I15"/>
    <mergeCell ref="F19:K19"/>
    <mergeCell ref="H23:M23"/>
    <mergeCell ref="B27:E27"/>
    <mergeCell ref="F31:I31"/>
    <mergeCell ref="J35:M35"/>
  </mergeCells>
  <conditionalFormatting sqref="B52:M52">
    <cfRule type="containsText" dxfId="4" priority="1" operator="containsText" text="NULL">
      <formula>NOT(ISERROR(SEARCH("NULL",B52)))</formula>
    </cfRule>
    <cfRule type="containsText" dxfId="3" priority="2" operator="containsText" text="1/4 time">
      <formula>NOT(ISERROR(SEARCH("1/4 time",B52)))</formula>
    </cfRule>
    <cfRule type="containsText" dxfId="2" priority="3" operator="containsText" text="Halftime">
      <formula>NOT(ISERROR(SEARCH("Halftime",B52)))</formula>
    </cfRule>
    <cfRule type="containsText" dxfId="1" priority="4" operator="containsText" text="3/4 time">
      <formula>NOT(ISERROR(SEARCH("3/4 time",B52)))</formula>
    </cfRule>
    <cfRule type="containsText" dxfId="0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Enter Term Dates HERE</vt:lpstr>
      <vt:lpstr>Formula &amp; Colors</vt:lpstr>
      <vt:lpstr>Undergrad Students</vt:lpstr>
      <vt:lpstr>Graduate Students</vt:lpstr>
      <vt:lpstr>'Graduate Students'!Print_Area</vt:lpstr>
      <vt:lpstr>'Undergrad Students'!Print_Area</vt:lpstr>
    </vt:vector>
  </TitlesOfParts>
  <Company>UW-Milwaukee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 Ori</dc:creator>
  <cp:lastModifiedBy>James Daniel Schmidt</cp:lastModifiedBy>
  <cp:lastPrinted>2016-06-17T14:23:56Z</cp:lastPrinted>
  <dcterms:created xsi:type="dcterms:W3CDTF">2012-04-06T17:19:15Z</dcterms:created>
  <dcterms:modified xsi:type="dcterms:W3CDTF">2020-03-27T16:43:06Z</dcterms:modified>
</cp:coreProperties>
</file>