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vadia/Dropbox/  flashdrive/7. committee work/ Associate_Chair_2020-2021/7_Program Review/Final 4-year plans/"/>
    </mc:Choice>
  </mc:AlternateContent>
  <xr:revisionPtr revIDLastSave="0" documentId="13_ncr:1_{48222342-0C63-5740-BDDD-2557199E4B06}" xr6:coauthVersionLast="46" xr6:coauthVersionMax="46" xr10:uidLastSave="{00000000-0000-0000-0000-000000000000}"/>
  <bookViews>
    <workbookView xWindow="940" yWindow="3860" windowWidth="25600" windowHeight="14900" xr2:uid="{81A7537F-0AEE-49FA-AD55-A61A5BADAA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H15" i="1"/>
  <c r="H25" i="1"/>
  <c r="D25" i="1"/>
  <c r="K11" i="1"/>
  <c r="H6" i="1"/>
  <c r="D6" i="1"/>
  <c r="H36" i="1" l="1"/>
  <c r="D36" i="1"/>
  <c r="D15" i="1" l="1"/>
  <c r="K9" i="1" s="1"/>
</calcChain>
</file>

<file path=xl/sharedStrings.xml><?xml version="1.0" encoding="utf-8"?>
<sst xmlns="http://schemas.openxmlformats.org/spreadsheetml/2006/main" count="186" uniqueCount="151">
  <si>
    <t>Year 1 – Fall Semester</t>
  </si>
  <si>
    <t>Credits</t>
  </si>
  <si>
    <t>Year 1 – Spring Semester</t>
  </si>
  <si>
    <t>ARTS</t>
  </si>
  <si>
    <t>L&amp;S Req.</t>
  </si>
  <si>
    <t>GER</t>
  </si>
  <si>
    <t>BIO SCI 150</t>
  </si>
  <si>
    <t>ENGLISH 102</t>
  </si>
  <si>
    <t>Foundations of Biological Sciences I</t>
  </si>
  <si>
    <t>TOTAL</t>
  </si>
  <si>
    <t>Year 2 – Fall Semester</t>
  </si>
  <si>
    <t>Year 2 – Spring Semester</t>
  </si>
  <si>
    <t>BIO SCI 152</t>
  </si>
  <si>
    <t>Foundations of Biological Sciences II</t>
  </si>
  <si>
    <t>General Chemistry</t>
  </si>
  <si>
    <t>CHEM 104</t>
  </si>
  <si>
    <t>General Chemistry and Quantitative Analysis</t>
  </si>
  <si>
    <t>Social Science/International</t>
  </si>
  <si>
    <t>Year 3 – Fall Semester</t>
  </si>
  <si>
    <t>Year 3 – Spring Semester</t>
  </si>
  <si>
    <t>BIO SCI 325</t>
  </si>
  <si>
    <t>Genetics</t>
  </si>
  <si>
    <t>Year 4 – Fall Semester</t>
  </si>
  <si>
    <t>Year 4 – Spring Semester</t>
  </si>
  <si>
    <t>Foreign Lang.</t>
  </si>
  <si>
    <t>1st semester</t>
  </si>
  <si>
    <t>2nd Semester</t>
  </si>
  <si>
    <t>Humanities/Diversity</t>
  </si>
  <si>
    <t>College Writing and Research (OWC-A)</t>
  </si>
  <si>
    <t>BIO SCI 465</t>
  </si>
  <si>
    <t>Social Science 1</t>
  </si>
  <si>
    <t>Social Science 2</t>
  </si>
  <si>
    <t>Social Science 3</t>
  </si>
  <si>
    <t>Humanities 1</t>
  </si>
  <si>
    <t>Humanities 2</t>
  </si>
  <si>
    <t>BIO SCI 383</t>
  </si>
  <si>
    <t>CHEM 501</t>
  </si>
  <si>
    <t>Biochemistry</t>
  </si>
  <si>
    <t>BIO SCI UE</t>
  </si>
  <si>
    <t>BIO SCI 542</t>
  </si>
  <si>
    <t>BIO SCI 490</t>
  </si>
  <si>
    <t>BIO SCI 544</t>
  </si>
  <si>
    <t>BIO SCI 535</t>
  </si>
  <si>
    <t>BIO SCI 572</t>
  </si>
  <si>
    <t>BIO SCI 405</t>
  </si>
  <si>
    <t>BIO SCI 580</t>
  </si>
  <si>
    <t>Total BIO SCI Credits</t>
  </si>
  <si>
    <t>Total BIO SCI 300 or above</t>
  </si>
  <si>
    <t>Experimental Microbiology</t>
  </si>
  <si>
    <t>Functional Genomics</t>
  </si>
  <si>
    <t>Bacterial Pathogenesis</t>
  </si>
  <si>
    <t>Molecular Genetics (odd FALL)</t>
  </si>
  <si>
    <t>1-3</t>
  </si>
  <si>
    <t>General Microbiology</t>
  </si>
  <si>
    <t>General Virology</t>
  </si>
  <si>
    <t>Biostatistics (formal reasoning course)</t>
  </si>
  <si>
    <t>Laboratory Techniques in Molecular Biology</t>
  </si>
  <si>
    <t>Biological Electron Microscopy</t>
  </si>
  <si>
    <t>Transmission Electron Microscopy Laboratory</t>
  </si>
  <si>
    <t>Upper Level Elective List - FALL</t>
  </si>
  <si>
    <t>Upper Level Elective List - SPRING</t>
  </si>
  <si>
    <t>Upper level elective</t>
  </si>
  <si>
    <t>International</t>
  </si>
  <si>
    <t>Organic Chem Lab</t>
  </si>
  <si>
    <t>Physics II</t>
  </si>
  <si>
    <t xml:space="preserve"> Physics II Lab</t>
  </si>
  <si>
    <t>BIO SCI 529</t>
  </si>
  <si>
    <t>Molecular biology of microorganisms</t>
  </si>
  <si>
    <t>BIO SCI 540</t>
  </si>
  <si>
    <t>Microbial diversity</t>
  </si>
  <si>
    <t>Undergraduate Seminar in microbiology</t>
  </si>
  <si>
    <t>Experimental microbiology</t>
  </si>
  <si>
    <t>Independent Study in Micro</t>
  </si>
  <si>
    <t xml:space="preserve">Independent Study in Microbiology </t>
  </si>
  <si>
    <t>BIO SCI 401</t>
  </si>
  <si>
    <t>Immunology</t>
  </si>
  <si>
    <t>Internship in Biotechnology</t>
  </si>
  <si>
    <t>3 to 6</t>
  </si>
  <si>
    <t>CHEM 601</t>
  </si>
  <si>
    <t>Biochemistry: Protein structure and function</t>
  </si>
  <si>
    <t>BMS 534</t>
  </si>
  <si>
    <t>Medical Microbiology</t>
  </si>
  <si>
    <t>BMS 535</t>
  </si>
  <si>
    <t>Medical Microbiology Lab</t>
  </si>
  <si>
    <t xml:space="preserve">BMS 539 </t>
  </si>
  <si>
    <t>Public health microbiology</t>
  </si>
  <si>
    <t>BMS540</t>
  </si>
  <si>
    <t>Public health microbiology Lab</t>
  </si>
  <si>
    <t>**BIO SCI 539</t>
  </si>
  <si>
    <t>*CHEM 501</t>
  </si>
  <si>
    <t>**BIO SCI 580</t>
  </si>
  <si>
    <t>***BIO SCI 671</t>
  </si>
  <si>
    <t>***BIO SCI 698</t>
  </si>
  <si>
    <t>***BIO SCI 495</t>
  </si>
  <si>
    <t>NOTES:</t>
  </si>
  <si>
    <t>Need to take at least one (Bio 315 or Chem 501)</t>
  </si>
  <si>
    <t>Need to take at least one (Bio 539 or Bio 580)</t>
  </si>
  <si>
    <t>Two stars ** :</t>
  </si>
  <si>
    <t>Three stars *** :</t>
  </si>
  <si>
    <t>Need to take at least one (Bio 495, Bio 671, or Bio 698)</t>
  </si>
  <si>
    <r>
      <rPr>
        <b/>
        <sz val="11"/>
        <color theme="4"/>
        <rFont val="Calibri (Body)"/>
      </rPr>
      <t>One star *</t>
    </r>
    <r>
      <rPr>
        <b/>
        <sz val="11"/>
        <color theme="4"/>
        <rFont val="Calibri"/>
        <family val="2"/>
        <scheme val="minor"/>
      </rPr>
      <t>:</t>
    </r>
  </si>
  <si>
    <r>
      <t xml:space="preserve">BIO SCI Courses in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COLOR</t>
    </r>
    <r>
      <rPr>
        <b/>
        <sz val="11"/>
        <color rgb="FFFF0000"/>
        <rFont val="Calibri (Body)"/>
      </rPr>
      <t xml:space="preserve"> </t>
    </r>
    <r>
      <rPr>
        <sz val="11"/>
        <color theme="1"/>
        <rFont val="Calibri"/>
        <family val="2"/>
        <scheme val="minor"/>
      </rPr>
      <t>are required for the MICRO MAJOR</t>
    </r>
  </si>
  <si>
    <t>MICRO MAJOR 4-YEAR SAMPLE PLAN (for the prepared student)</t>
  </si>
  <si>
    <t>Total Credits</t>
  </si>
  <si>
    <t>CHEM 102</t>
  </si>
  <si>
    <t>Courses with 1*, 2**, or 3***  stars are alternatives (see below the table)</t>
  </si>
  <si>
    <t>Total counting only Bio 671 (1 Cr) and NOT Bio 495 or Bio 698</t>
  </si>
  <si>
    <t>NEEDED to graduate with MICRO Major</t>
  </si>
  <si>
    <t>ENGLISH 101</t>
  </si>
  <si>
    <t>Intro to College Writing</t>
  </si>
  <si>
    <t>MATH 213/231</t>
  </si>
  <si>
    <t>Calc1/Calculus with Life Sciences Applications (QL-B)</t>
  </si>
  <si>
    <t>PHYSICS 120/209</t>
  </si>
  <si>
    <t>Chem 343</t>
  </si>
  <si>
    <t>Organic Chem 1</t>
  </si>
  <si>
    <t>Chem 344</t>
  </si>
  <si>
    <t>Chem 354</t>
  </si>
  <si>
    <t>Organic Chem 2</t>
  </si>
  <si>
    <t>Physics 1</t>
  </si>
  <si>
    <t>PHYSICS 122/210</t>
  </si>
  <si>
    <t>PHYSICS 123/215</t>
  </si>
  <si>
    <t>Cell Biology/Biochemistry</t>
  </si>
  <si>
    <t>SS #1</t>
  </si>
  <si>
    <t>GER; L&amp;S Breadth</t>
  </si>
  <si>
    <t>*BioSci 315/ Chem 501</t>
  </si>
  <si>
    <t>General Education Requirements and L&amp;S  Requirement (https://catalog.uwm.edu/letters-science/breadth-requirement-course-list/)</t>
  </si>
  <si>
    <t>OWC-A</t>
  </si>
  <si>
    <t>ENG 102 (requires placement score of 551-610, or grade of C or better in ENG 100 or 101); https://uwm.edu/english/composition/placement/</t>
  </si>
  <si>
    <t>OWC-B</t>
  </si>
  <si>
    <t>Take one qualifying course e.g. ENG 206 (Technical Writing), 207 (Health Science Writing), or 310 (Writing, Speaking, and Technoscience in the 21st Century)</t>
  </si>
  <si>
    <t>QLA</t>
  </si>
  <si>
    <t>Satisfied if math placement of score of 30 or higher; if placement score is less than 40, take Math 115 (Precalculus) as pre-req for calculus; https://uwm.edu/math/undergraduate/resources/math-placement/math-course-placement-information/#placement_heading2</t>
  </si>
  <si>
    <t>QLB (also counts toward L&amp;S formal reasoning requirement)</t>
  </si>
  <si>
    <t>MATH 213 (Calculus with Life Science Applications)</t>
  </si>
  <si>
    <t>Formal reasoning pt. 2 (L&amp;S)</t>
  </si>
  <si>
    <t>BioSci 465 (Biostatistics, recommended), also satisfied by MATHSTAT 215</t>
  </si>
  <si>
    <t>e.g. DANCE 103 (Yoga) or Theater 101 (Acting for Non-majors)</t>
  </si>
  <si>
    <t>e.g. AFRIC 100 (Black Reality:Survey of African-American Society, HU-CD); ARABIC 111 (Cultures and Civilizations of the Muslim Middle East, HU-I); ARTHIST 205 (History of Film I: Development of an Art, HU-I); CLASSIC 170 (Classical Mythology, HU-I)</t>
  </si>
  <si>
    <t>e.g. PSYCH 101 (Introduction to Psychology, req for Neuro majors); AFRIC 232 (Survey of African Societies and Cultures, SS-I); ANTHRO 104 (Lifeways in Different Cultures: A Survey of World Societies , SS-I); GEOG 105 (Introduction to Human Geography, SS-I)</t>
  </si>
  <si>
    <t xml:space="preserve">e.g. AFRIC 100 (Black Reality:Survey of African-American Society, HU-CD) </t>
  </si>
  <si>
    <t>https://catalog.uwm.edu/letters-science/approved-courses-international-requirement/</t>
  </si>
  <si>
    <t>MATH 115</t>
  </si>
  <si>
    <t>Oral and written communications</t>
  </si>
  <si>
    <t xml:space="preserve">Precalculus </t>
  </si>
  <si>
    <t>BIO SCI  469</t>
  </si>
  <si>
    <t>Genomic Data Analysis</t>
  </si>
  <si>
    <r>
      <rPr>
        <b/>
        <sz val="11"/>
        <color rgb="FF000000"/>
        <rFont val="Calibri"/>
        <family val="2"/>
      </rPr>
      <t xml:space="preserve">ART </t>
    </r>
    <r>
      <rPr>
        <sz val="11"/>
        <color theme="1"/>
        <rFont val="Calibri"/>
        <family val="2"/>
        <scheme val="minor"/>
      </rPr>
      <t>(3 credits)</t>
    </r>
  </si>
  <si>
    <r>
      <rPr>
        <b/>
        <sz val="11"/>
        <color rgb="FF000000"/>
        <rFont val="Calibri"/>
        <family val="2"/>
      </rPr>
      <t>HUMANITIES</t>
    </r>
    <r>
      <rPr>
        <sz val="11"/>
        <color theme="1"/>
        <rFont val="Calibri"/>
        <family val="2"/>
        <scheme val="minor"/>
      </rPr>
      <t xml:space="preserve"> (12 credits split between at least 2 areas; may include course that double for International or cultural diversity )</t>
    </r>
  </si>
  <si>
    <r>
      <rPr>
        <b/>
        <sz val="11"/>
        <color rgb="FF000000"/>
        <rFont val="Calibri"/>
        <family val="2"/>
      </rPr>
      <t>SOCIAL SCIENCES</t>
    </r>
    <r>
      <rPr>
        <sz val="11"/>
        <color theme="1"/>
        <rFont val="Calibri"/>
        <family val="2"/>
        <scheme val="minor"/>
      </rPr>
      <t xml:space="preserve"> (12 credits split between at least 2 areas; may include course that double for International or cultural diversity )</t>
    </r>
  </si>
  <si>
    <r>
      <rPr>
        <b/>
        <sz val="11"/>
        <color rgb="FF000000"/>
        <rFont val="Calibri"/>
        <family val="2"/>
      </rPr>
      <t>CULTURAL DIVERSITY</t>
    </r>
    <r>
      <rPr>
        <sz val="11"/>
        <color theme="1"/>
        <rFont val="Calibri"/>
        <family val="2"/>
        <scheme val="minor"/>
      </rPr>
      <t xml:space="preserve"> (3 credits; may include course that double for Humanities or Social Science)</t>
    </r>
  </si>
  <si>
    <r>
      <rPr>
        <b/>
        <sz val="11"/>
        <color rgb="FF000000"/>
        <rFont val="Calibri"/>
        <family val="2"/>
      </rPr>
      <t>INTERNATIONAL REQ</t>
    </r>
    <r>
      <rPr>
        <sz val="11"/>
        <color theme="1"/>
        <rFont val="Calibri"/>
        <family val="2"/>
        <scheme val="minor"/>
      </rPr>
      <t xml:space="preserve"> (9 credits; may include course that double for Humanities or Social Science)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</si>
</sst>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 (Body)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 (Body)"/>
    </font>
    <font>
      <b/>
      <sz val="11"/>
      <color theme="1"/>
      <name val="Calibri (Body)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5" borderId="3" xfId="4" applyBorder="1" applyAlignment="1">
      <alignment horizontal="center" vertical="center" wrapText="1"/>
    </xf>
    <xf numFmtId="0" fontId="1" fillId="3" borderId="3" xfId="2" applyBorder="1" applyAlignment="1">
      <alignment horizontal="center" vertical="center" wrapText="1"/>
    </xf>
    <xf numFmtId="0" fontId="1" fillId="4" borderId="3" xfId="3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1" fillId="6" borderId="3" xfId="5" applyBorder="1" applyAlignment="1">
      <alignment horizontal="center" wrapText="1"/>
    </xf>
    <xf numFmtId="0" fontId="1" fillId="7" borderId="3" xfId="6" applyBorder="1" applyAlignment="1">
      <alignment horizont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16" fontId="8" fillId="0" borderId="5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11" fillId="0" borderId="5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6" borderId="1" xfId="5" applyFont="1" applyBorder="1" applyAlignment="1">
      <alignment horizontal="center" wrapText="1"/>
    </xf>
    <xf numFmtId="0" fontId="2" fillId="6" borderId="2" xfId="5" applyFont="1" applyBorder="1" applyAlignment="1">
      <alignment horizontal="center" wrapText="1"/>
    </xf>
    <xf numFmtId="0" fontId="2" fillId="7" borderId="1" xfId="6" applyFont="1" applyBorder="1" applyAlignment="1">
      <alignment horizontal="center" wrapText="1"/>
    </xf>
    <xf numFmtId="0" fontId="2" fillId="7" borderId="2" xfId="6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5" borderId="1" xfId="4" applyFont="1" applyBorder="1" applyAlignment="1">
      <alignment horizontal="center" vertical="center" wrapText="1"/>
    </xf>
    <xf numFmtId="0" fontId="2" fillId="5" borderId="2" xfId="4" applyFont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2" fillId="3" borderId="2" xfId="2" applyFont="1" applyBorder="1" applyAlignment="1">
      <alignment horizontal="center" vertical="center" wrapText="1"/>
    </xf>
    <xf numFmtId="0" fontId="2" fillId="4" borderId="1" xfId="3" applyFont="1" applyBorder="1" applyAlignment="1">
      <alignment horizontal="center" vertical="center" wrapText="1"/>
    </xf>
    <xf numFmtId="0" fontId="2" fillId="4" borderId="2" xfId="3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3" fillId="8" borderId="9" xfId="0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 wrapText="1"/>
    </xf>
    <xf numFmtId="0" fontId="13" fillId="8" borderId="11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wrapText="1"/>
    </xf>
    <xf numFmtId="0" fontId="15" fillId="0" borderId="12" xfId="7" applyFont="1" applyFill="1" applyBorder="1" applyAlignment="1">
      <alignment horizontal="left" wrapText="1"/>
    </xf>
  </cellXfs>
  <cellStyles count="8">
    <cellStyle name="20% - Accent5" xfId="5" builtinId="46"/>
    <cellStyle name="20% - Accent6" xfId="6" builtinId="50"/>
    <cellStyle name="40% - Accent1" xfId="1" builtinId="31"/>
    <cellStyle name="40% - Accent2" xfId="2" builtinId="35"/>
    <cellStyle name="40% - Accent4" xfId="3" builtinId="43"/>
    <cellStyle name="40% - Accent6" xfId="4" builtinId="51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uwm.edu/letters-science/approved-courses-international-requir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E30D-EAE5-4E97-903D-4C269AB2A074}">
  <sheetPr>
    <pageSetUpPr fitToPage="1"/>
  </sheetPr>
  <dimension ref="B1:L71"/>
  <sheetViews>
    <sheetView tabSelected="1" topLeftCell="A50" workbookViewId="0">
      <selection activeCell="J61" sqref="J61"/>
    </sheetView>
  </sheetViews>
  <sheetFormatPr baseColWidth="10" defaultColWidth="13.33203125" defaultRowHeight="15" x14ac:dyDescent="0.2"/>
  <cols>
    <col min="1" max="1" width="1.1640625" style="1" customWidth="1"/>
    <col min="2" max="2" width="14.1640625" style="2" customWidth="1"/>
    <col min="3" max="3" width="49.5" style="1" customWidth="1"/>
    <col min="4" max="4" width="7.5" style="74" customWidth="1"/>
    <col min="5" max="5" width="1" style="1" customWidth="1"/>
    <col min="6" max="6" width="15" style="2" customWidth="1"/>
    <col min="7" max="7" width="55.83203125" style="1" customWidth="1"/>
    <col min="8" max="8" width="8.1640625" style="74" customWidth="1"/>
    <col min="9" max="9" width="3.5" style="1" customWidth="1"/>
    <col min="10" max="10" width="24.1640625" style="1" bestFit="1" customWidth="1"/>
    <col min="11" max="11" width="56.83203125" style="24" customWidth="1"/>
    <col min="12" max="12" width="45.5" style="1" customWidth="1"/>
    <col min="13" max="16384" width="13.33203125" style="1"/>
  </cols>
  <sheetData>
    <row r="1" spans="2:12" s="5" customFormat="1" ht="23.25" customHeight="1" x14ac:dyDescent="0.2">
      <c r="B1" s="89" t="s">
        <v>0</v>
      </c>
      <c r="C1" s="90"/>
      <c r="D1" s="11" t="s">
        <v>1</v>
      </c>
      <c r="E1" s="73"/>
      <c r="F1" s="89" t="s">
        <v>2</v>
      </c>
      <c r="G1" s="90"/>
      <c r="H1" s="11" t="s">
        <v>1</v>
      </c>
      <c r="J1" s="81" t="s">
        <v>102</v>
      </c>
      <c r="K1" s="81"/>
    </row>
    <row r="2" spans="2:12" ht="19.5" customHeight="1" x14ac:dyDescent="0.2">
      <c r="B2" s="21" t="s">
        <v>6</v>
      </c>
      <c r="C2" s="5" t="s">
        <v>8</v>
      </c>
      <c r="D2" s="22">
        <v>4</v>
      </c>
      <c r="E2" s="73"/>
      <c r="F2" s="21" t="s">
        <v>12</v>
      </c>
      <c r="G2" s="5" t="s">
        <v>13</v>
      </c>
      <c r="H2" s="22">
        <v>4</v>
      </c>
      <c r="J2" s="79" t="s">
        <v>101</v>
      </c>
      <c r="K2" s="79"/>
    </row>
    <row r="3" spans="2:12" s="3" customFormat="1" ht="18" customHeight="1" x14ac:dyDescent="0.2">
      <c r="B3" s="15" t="s">
        <v>108</v>
      </c>
      <c r="C3" s="73" t="s">
        <v>109</v>
      </c>
      <c r="D3" s="17">
        <v>3</v>
      </c>
      <c r="E3" s="73"/>
      <c r="F3" s="15" t="s">
        <v>7</v>
      </c>
      <c r="G3" s="73" t="s">
        <v>28</v>
      </c>
      <c r="H3" s="17">
        <v>3</v>
      </c>
      <c r="K3" s="1"/>
    </row>
    <row r="4" spans="2:12" ht="17.25" customHeight="1" x14ac:dyDescent="0.2">
      <c r="B4" s="6" t="s">
        <v>141</v>
      </c>
      <c r="C4" s="1" t="s">
        <v>143</v>
      </c>
      <c r="D4" s="12">
        <v>4</v>
      </c>
      <c r="E4" s="73"/>
      <c r="F4" s="49" t="s">
        <v>110</v>
      </c>
      <c r="G4" s="47" t="s">
        <v>111</v>
      </c>
      <c r="H4" s="50">
        <v>4</v>
      </c>
      <c r="J4" s="80" t="s">
        <v>105</v>
      </c>
      <c r="K4" s="81"/>
    </row>
    <row r="5" spans="2:12" ht="16" x14ac:dyDescent="0.2">
      <c r="B5" s="6" t="s">
        <v>104</v>
      </c>
      <c r="C5" s="1" t="s">
        <v>14</v>
      </c>
      <c r="D5" s="12">
        <v>5</v>
      </c>
      <c r="E5" s="73"/>
      <c r="F5" s="69" t="s">
        <v>15</v>
      </c>
      <c r="G5" s="70" t="s">
        <v>16</v>
      </c>
      <c r="H5" s="50">
        <v>5</v>
      </c>
      <c r="J5" s="81"/>
      <c r="K5" s="81"/>
    </row>
    <row r="6" spans="2:12" ht="16" x14ac:dyDescent="0.2">
      <c r="B6" s="91" t="s">
        <v>9</v>
      </c>
      <c r="C6" s="92"/>
      <c r="D6" s="13">
        <f>SUM(D2:D5)</f>
        <v>16</v>
      </c>
      <c r="E6" s="73"/>
      <c r="F6" s="91" t="s">
        <v>9</v>
      </c>
      <c r="G6" s="92"/>
      <c r="H6" s="13">
        <f>SUM(H2:H5)</f>
        <v>16</v>
      </c>
    </row>
    <row r="7" spans="2:12" ht="15" customHeight="1" x14ac:dyDescent="0.2">
      <c r="B7" s="1"/>
      <c r="D7" s="1"/>
      <c r="E7" s="73"/>
      <c r="F7" s="1"/>
      <c r="H7" s="1"/>
    </row>
    <row r="8" spans="2:12" ht="32" customHeight="1" x14ac:dyDescent="0.2">
      <c r="B8" s="82" t="s">
        <v>10</v>
      </c>
      <c r="C8" s="83"/>
      <c r="D8" s="8" t="s">
        <v>1</v>
      </c>
      <c r="E8" s="73"/>
      <c r="F8" s="82" t="s">
        <v>11</v>
      </c>
      <c r="G8" s="83"/>
      <c r="H8" s="8" t="s">
        <v>1</v>
      </c>
      <c r="K8" s="28" t="s">
        <v>106</v>
      </c>
      <c r="L8" s="28" t="s">
        <v>107</v>
      </c>
    </row>
    <row r="9" spans="2:12" ht="16" x14ac:dyDescent="0.2">
      <c r="B9" s="18" t="s">
        <v>20</v>
      </c>
      <c r="C9" s="19" t="s">
        <v>21</v>
      </c>
      <c r="D9" s="20">
        <v>4</v>
      </c>
      <c r="E9" s="73"/>
      <c r="F9" s="21" t="s">
        <v>35</v>
      </c>
      <c r="G9" s="19" t="s">
        <v>53</v>
      </c>
      <c r="H9" s="20">
        <v>4</v>
      </c>
      <c r="J9" s="5" t="s">
        <v>103</v>
      </c>
      <c r="K9" s="28">
        <f>SUM(D6,H6,D15,H15,D25,H25,D36,H36)</f>
        <v>122</v>
      </c>
      <c r="L9" s="29">
        <v>120</v>
      </c>
    </row>
    <row r="10" spans="2:12" s="4" customFormat="1" ht="24.75" customHeight="1" x14ac:dyDescent="0.2">
      <c r="B10" s="6" t="s">
        <v>113</v>
      </c>
      <c r="C10" s="7" t="s">
        <v>114</v>
      </c>
      <c r="D10" s="12">
        <v>3</v>
      </c>
      <c r="E10" s="73"/>
      <c r="F10" s="2" t="s">
        <v>115</v>
      </c>
      <c r="G10" s="1" t="s">
        <v>63</v>
      </c>
      <c r="H10" s="74">
        <v>2</v>
      </c>
      <c r="J10" s="1" t="s">
        <v>46</v>
      </c>
      <c r="K10" s="24">
        <f>SUM(D2,H2,D9,H9,D18,H18,D28,D29,D30,H28,H29,H30)</f>
        <v>39</v>
      </c>
      <c r="L10" s="24">
        <v>34</v>
      </c>
    </row>
    <row r="11" spans="2:12" ht="16" x14ac:dyDescent="0.2">
      <c r="B11" s="6" t="s">
        <v>4</v>
      </c>
      <c r="C11" s="7" t="s">
        <v>30</v>
      </c>
      <c r="D11" s="12">
        <v>3</v>
      </c>
      <c r="E11" s="73"/>
      <c r="F11" s="2" t="s">
        <v>116</v>
      </c>
      <c r="G11" s="1" t="s">
        <v>117</v>
      </c>
      <c r="H11" s="74">
        <v>3</v>
      </c>
      <c r="J11" s="3" t="s">
        <v>47</v>
      </c>
      <c r="K11" s="29">
        <f>SUM(D9,H9,,D18,H18,D28,D29,H28,H29,H30,D30)</f>
        <v>31</v>
      </c>
      <c r="L11" s="24">
        <v>26</v>
      </c>
    </row>
    <row r="12" spans="2:12" ht="16.5" customHeight="1" x14ac:dyDescent="0.2">
      <c r="B12" s="6" t="s">
        <v>3</v>
      </c>
      <c r="C12" s="7" t="s">
        <v>5</v>
      </c>
      <c r="D12" s="12">
        <v>3</v>
      </c>
      <c r="E12" s="73"/>
      <c r="F12" s="6" t="s">
        <v>4</v>
      </c>
      <c r="G12" s="7" t="s">
        <v>33</v>
      </c>
      <c r="H12" s="12">
        <v>3</v>
      </c>
    </row>
    <row r="13" spans="2:12" ht="16" x14ac:dyDescent="0.2">
      <c r="B13" s="6" t="s">
        <v>122</v>
      </c>
      <c r="C13" s="1" t="s">
        <v>123</v>
      </c>
      <c r="D13" s="12">
        <v>3</v>
      </c>
      <c r="E13" s="73"/>
      <c r="F13" s="6" t="s">
        <v>4</v>
      </c>
      <c r="G13" s="7" t="s">
        <v>62</v>
      </c>
      <c r="H13" s="12">
        <v>3</v>
      </c>
    </row>
    <row r="14" spans="2:12" x14ac:dyDescent="0.2">
      <c r="B14" s="6"/>
      <c r="C14" s="7"/>
      <c r="D14" s="12"/>
      <c r="E14" s="73"/>
      <c r="J14" s="88"/>
      <c r="K14" s="88"/>
    </row>
    <row r="15" spans="2:12" ht="16" x14ac:dyDescent="0.2">
      <c r="B15" s="91" t="s">
        <v>9</v>
      </c>
      <c r="C15" s="92"/>
      <c r="D15" s="13">
        <f>SUM(D9:D14)</f>
        <v>16</v>
      </c>
      <c r="E15" s="73"/>
      <c r="F15" s="91" t="s">
        <v>9</v>
      </c>
      <c r="G15" s="92"/>
      <c r="H15" s="13">
        <f>SUM(H9:H13)</f>
        <v>15</v>
      </c>
      <c r="J15" s="88"/>
      <c r="K15" s="88"/>
    </row>
    <row r="16" spans="2:12" x14ac:dyDescent="0.2">
      <c r="E16" s="73"/>
    </row>
    <row r="17" spans="2:11" ht="15" customHeight="1" x14ac:dyDescent="0.2">
      <c r="B17" s="84" t="s">
        <v>18</v>
      </c>
      <c r="C17" s="85"/>
      <c r="D17" s="9" t="s">
        <v>1</v>
      </c>
      <c r="E17" s="73"/>
      <c r="F17" s="84" t="s">
        <v>19</v>
      </c>
      <c r="G17" s="85"/>
      <c r="H17" s="9" t="s">
        <v>1</v>
      </c>
    </row>
    <row r="18" spans="2:11" ht="32" x14ac:dyDescent="0.2">
      <c r="B18" s="52" t="s">
        <v>124</v>
      </c>
      <c r="C18" s="53" t="s">
        <v>121</v>
      </c>
      <c r="D18" s="72">
        <v>3</v>
      </c>
      <c r="E18" s="73"/>
      <c r="F18" s="21" t="s">
        <v>66</v>
      </c>
      <c r="G18" s="19" t="s">
        <v>67</v>
      </c>
      <c r="H18" s="12">
        <v>3</v>
      </c>
    </row>
    <row r="19" spans="2:11" s="4" customFormat="1" ht="26.25" customHeight="1" x14ac:dyDescent="0.2">
      <c r="B19" s="2" t="s">
        <v>112</v>
      </c>
      <c r="C19" s="1" t="s">
        <v>118</v>
      </c>
      <c r="D19" s="74">
        <v>4</v>
      </c>
      <c r="E19" s="73"/>
      <c r="F19" s="6" t="s">
        <v>119</v>
      </c>
      <c r="G19" s="7" t="s">
        <v>64</v>
      </c>
      <c r="H19" s="12">
        <v>4</v>
      </c>
    </row>
    <row r="20" spans="2:11" ht="30" customHeight="1" x14ac:dyDescent="0.2">
      <c r="B20" s="6" t="s">
        <v>29</v>
      </c>
      <c r="C20" s="7" t="s">
        <v>55</v>
      </c>
      <c r="D20" s="12">
        <v>3</v>
      </c>
      <c r="E20" s="73"/>
      <c r="F20" s="71" t="s">
        <v>120</v>
      </c>
      <c r="G20" s="7" t="s">
        <v>65</v>
      </c>
      <c r="H20" s="12">
        <v>1</v>
      </c>
    </row>
    <row r="21" spans="2:11" ht="16" x14ac:dyDescent="0.2">
      <c r="B21" s="6" t="s">
        <v>4</v>
      </c>
      <c r="C21" s="7" t="s">
        <v>31</v>
      </c>
      <c r="D21" s="12">
        <v>3</v>
      </c>
      <c r="E21" s="73"/>
      <c r="F21" s="6" t="s">
        <v>4</v>
      </c>
      <c r="G21" s="7" t="s">
        <v>17</v>
      </c>
      <c r="H21" s="12">
        <v>3</v>
      </c>
    </row>
    <row r="22" spans="2:11" ht="15" customHeight="1" x14ac:dyDescent="0.2">
      <c r="B22" s="6" t="s">
        <v>128</v>
      </c>
      <c r="C22" s="1" t="s">
        <v>142</v>
      </c>
      <c r="D22" s="12">
        <v>3</v>
      </c>
      <c r="E22" s="73"/>
      <c r="F22" s="6" t="s">
        <v>4</v>
      </c>
      <c r="G22" s="7" t="s">
        <v>34</v>
      </c>
      <c r="H22" s="12">
        <v>3</v>
      </c>
    </row>
    <row r="23" spans="2:11" x14ac:dyDescent="0.2">
      <c r="E23" s="73"/>
      <c r="F23" s="6"/>
      <c r="G23" s="7"/>
      <c r="H23" s="12"/>
    </row>
    <row r="24" spans="2:11" x14ac:dyDescent="0.2">
      <c r="B24" s="6"/>
      <c r="C24" s="7"/>
      <c r="D24" s="12"/>
      <c r="E24" s="73"/>
      <c r="F24" s="6"/>
      <c r="G24" s="7"/>
      <c r="H24" s="12"/>
    </row>
    <row r="25" spans="2:11" ht="16" x14ac:dyDescent="0.2">
      <c r="B25" s="91" t="s">
        <v>9</v>
      </c>
      <c r="C25" s="92"/>
      <c r="D25" s="13">
        <f>SUM(D18:D22)</f>
        <v>16</v>
      </c>
      <c r="E25" s="73"/>
      <c r="F25" s="91" t="s">
        <v>9</v>
      </c>
      <c r="G25" s="92"/>
      <c r="H25" s="13">
        <f>SUM(H18:H22)</f>
        <v>14</v>
      </c>
    </row>
    <row r="26" spans="2:11" x14ac:dyDescent="0.2">
      <c r="E26" s="73"/>
    </row>
    <row r="27" spans="2:11" ht="15" customHeight="1" x14ac:dyDescent="0.2">
      <c r="B27" s="86" t="s">
        <v>22</v>
      </c>
      <c r="C27" s="87"/>
      <c r="D27" s="10" t="s">
        <v>1</v>
      </c>
      <c r="E27" s="73"/>
      <c r="F27" s="86" t="s">
        <v>23</v>
      </c>
      <c r="G27" s="87"/>
      <c r="H27" s="10" t="s">
        <v>1</v>
      </c>
    </row>
    <row r="28" spans="2:11" ht="16" x14ac:dyDescent="0.2">
      <c r="B28" s="18" t="s">
        <v>68</v>
      </c>
      <c r="C28" s="31" t="s">
        <v>69</v>
      </c>
      <c r="D28" s="17">
        <v>3</v>
      </c>
      <c r="E28" s="73"/>
      <c r="F28" s="57" t="s">
        <v>91</v>
      </c>
      <c r="G28" s="58" t="s">
        <v>70</v>
      </c>
      <c r="H28" s="59">
        <v>1</v>
      </c>
    </row>
    <row r="29" spans="2:11" s="4" customFormat="1" ht="26.25" customHeight="1" x14ac:dyDescent="0.2">
      <c r="B29" s="6" t="s">
        <v>38</v>
      </c>
      <c r="C29" s="7" t="s">
        <v>61</v>
      </c>
      <c r="D29" s="12">
        <v>3</v>
      </c>
      <c r="E29" s="73"/>
      <c r="F29" s="40" t="s">
        <v>90</v>
      </c>
      <c r="G29" s="41" t="s">
        <v>71</v>
      </c>
      <c r="H29" s="42">
        <v>4</v>
      </c>
    </row>
    <row r="30" spans="2:11" s="23" customFormat="1" ht="16" x14ac:dyDescent="0.2">
      <c r="B30" s="6" t="s">
        <v>38</v>
      </c>
      <c r="C30" s="7" t="s">
        <v>61</v>
      </c>
      <c r="D30" s="12">
        <v>3</v>
      </c>
      <c r="E30" s="73"/>
      <c r="F30" s="6" t="s">
        <v>38</v>
      </c>
      <c r="G30" s="7" t="s">
        <v>61</v>
      </c>
      <c r="H30" s="12">
        <v>3</v>
      </c>
      <c r="K30" s="29"/>
    </row>
    <row r="31" spans="2:11" ht="16" x14ac:dyDescent="0.2">
      <c r="B31" s="6" t="s">
        <v>4</v>
      </c>
      <c r="C31" s="7" t="s">
        <v>27</v>
      </c>
      <c r="D31" s="12">
        <v>3</v>
      </c>
      <c r="E31" s="73"/>
      <c r="F31" s="6" t="s">
        <v>24</v>
      </c>
      <c r="G31" s="7" t="s">
        <v>26</v>
      </c>
      <c r="H31" s="12">
        <v>3</v>
      </c>
    </row>
    <row r="32" spans="2:11" ht="16.5" customHeight="1" x14ac:dyDescent="0.2">
      <c r="B32" s="6" t="s">
        <v>24</v>
      </c>
      <c r="C32" s="7" t="s">
        <v>25</v>
      </c>
      <c r="D32" s="12">
        <v>3</v>
      </c>
      <c r="E32" s="73"/>
      <c r="F32" s="6" t="s">
        <v>4</v>
      </c>
      <c r="G32" s="7" t="s">
        <v>32</v>
      </c>
      <c r="H32" s="12">
        <v>3</v>
      </c>
    </row>
    <row r="33" spans="2:11" ht="18" customHeight="1" x14ac:dyDescent="0.2">
      <c r="B33" s="6"/>
      <c r="C33" s="7"/>
      <c r="D33" s="12"/>
      <c r="E33" s="73"/>
      <c r="F33" s="6"/>
      <c r="G33" s="7"/>
      <c r="H33" s="12"/>
    </row>
    <row r="34" spans="2:11" x14ac:dyDescent="0.2">
      <c r="B34" s="6"/>
      <c r="C34" s="7"/>
      <c r="D34" s="12"/>
      <c r="E34" s="73"/>
      <c r="F34" s="6"/>
      <c r="G34" s="7"/>
      <c r="H34" s="12"/>
    </row>
    <row r="35" spans="2:11" ht="16.5" customHeight="1" x14ac:dyDescent="0.2">
      <c r="B35" s="6"/>
      <c r="C35" s="7"/>
      <c r="D35" s="12"/>
      <c r="E35" s="73"/>
      <c r="F35" s="6"/>
      <c r="G35" s="7"/>
      <c r="H35" s="12"/>
    </row>
    <row r="36" spans="2:11" ht="16" x14ac:dyDescent="0.2">
      <c r="B36" s="91" t="s">
        <v>9</v>
      </c>
      <c r="C36" s="92"/>
      <c r="D36" s="13">
        <f>SUM(D28:D33)</f>
        <v>15</v>
      </c>
      <c r="E36" s="73"/>
      <c r="F36" s="91" t="s">
        <v>9</v>
      </c>
      <c r="G36" s="92"/>
      <c r="H36" s="14">
        <f>SUM(H29:H32,H28)</f>
        <v>14</v>
      </c>
    </row>
    <row r="37" spans="2:11" x14ac:dyDescent="0.2">
      <c r="B37" s="25"/>
      <c r="C37" s="25"/>
      <c r="D37" s="26"/>
      <c r="E37" s="73"/>
      <c r="F37" s="25"/>
      <c r="G37" s="25"/>
      <c r="H37" s="27"/>
    </row>
    <row r="38" spans="2:11" ht="15" customHeight="1" x14ac:dyDescent="0.2">
      <c r="B38" s="75" t="s">
        <v>59</v>
      </c>
      <c r="C38" s="76"/>
      <c r="D38" s="35" t="s">
        <v>1</v>
      </c>
      <c r="E38" s="73"/>
      <c r="F38" s="77" t="s">
        <v>60</v>
      </c>
      <c r="G38" s="78"/>
      <c r="H38" s="36" t="s">
        <v>1</v>
      </c>
    </row>
    <row r="39" spans="2:11" x14ac:dyDescent="0.2">
      <c r="B39" s="6"/>
      <c r="C39" s="7"/>
      <c r="D39" s="12"/>
      <c r="E39" s="73"/>
      <c r="F39" s="6"/>
      <c r="G39" s="7"/>
      <c r="H39" s="12"/>
    </row>
    <row r="40" spans="2:11" s="5" customFormat="1" ht="16" customHeight="1" x14ac:dyDescent="0.2">
      <c r="B40" s="37" t="s">
        <v>74</v>
      </c>
      <c r="C40" s="38" t="s">
        <v>75</v>
      </c>
      <c r="D40" s="39">
        <v>3</v>
      </c>
      <c r="E40" s="73"/>
      <c r="F40" s="2"/>
      <c r="G40" s="1"/>
      <c r="H40" s="74"/>
      <c r="K40" s="28"/>
    </row>
    <row r="41" spans="2:11" ht="6" customHeight="1" x14ac:dyDescent="0.2">
      <c r="B41" s="15" t="s">
        <v>44</v>
      </c>
      <c r="C41" s="16" t="s">
        <v>54</v>
      </c>
      <c r="D41" s="17">
        <v>3</v>
      </c>
      <c r="E41" s="73"/>
      <c r="F41" s="37" t="s">
        <v>144</v>
      </c>
      <c r="G41" s="1" t="s">
        <v>145</v>
      </c>
      <c r="H41" s="74">
        <v>2</v>
      </c>
    </row>
    <row r="42" spans="2:11" ht="16" x14ac:dyDescent="0.2">
      <c r="B42" s="37" t="s">
        <v>40</v>
      </c>
      <c r="C42" s="38" t="s">
        <v>51</v>
      </c>
      <c r="D42" s="39">
        <v>3</v>
      </c>
      <c r="E42" s="73"/>
      <c r="F42" s="60" t="s">
        <v>93</v>
      </c>
      <c r="G42" s="61" t="s">
        <v>76</v>
      </c>
      <c r="H42" s="68" t="s">
        <v>77</v>
      </c>
      <c r="I42" s="23"/>
    </row>
    <row r="43" spans="2:11" ht="16" x14ac:dyDescent="0.2">
      <c r="B43" s="60" t="s">
        <v>93</v>
      </c>
      <c r="C43" s="61" t="s">
        <v>76</v>
      </c>
      <c r="D43" s="68" t="s">
        <v>77</v>
      </c>
      <c r="E43" s="73"/>
      <c r="F43" s="37" t="s">
        <v>42</v>
      </c>
      <c r="G43" s="38" t="s">
        <v>50</v>
      </c>
      <c r="H43" s="39">
        <v>3</v>
      </c>
      <c r="I43" s="23"/>
    </row>
    <row r="44" spans="2:11" ht="16" x14ac:dyDescent="0.2">
      <c r="B44" s="43" t="s">
        <v>88</v>
      </c>
      <c r="C44" s="44" t="s">
        <v>56</v>
      </c>
      <c r="D44" s="45">
        <v>4</v>
      </c>
      <c r="E44" s="73"/>
      <c r="F44" s="37" t="s">
        <v>41</v>
      </c>
      <c r="G44" s="38" t="s">
        <v>58</v>
      </c>
      <c r="H44" s="39">
        <v>3</v>
      </c>
      <c r="I44" s="23"/>
      <c r="J44" s="67"/>
    </row>
    <row r="45" spans="2:11" ht="16" x14ac:dyDescent="0.2">
      <c r="B45" s="37" t="s">
        <v>39</v>
      </c>
      <c r="C45" s="38" t="s">
        <v>57</v>
      </c>
      <c r="D45" s="39">
        <v>3</v>
      </c>
      <c r="E45" s="73"/>
      <c r="F45" s="15" t="s">
        <v>43</v>
      </c>
      <c r="G45" s="16" t="s">
        <v>49</v>
      </c>
      <c r="H45" s="17">
        <v>3</v>
      </c>
      <c r="I45" s="23"/>
      <c r="J45" s="67"/>
    </row>
    <row r="46" spans="2:11" ht="16" x14ac:dyDescent="0.2">
      <c r="B46" s="57" t="s">
        <v>92</v>
      </c>
      <c r="C46" s="58" t="s">
        <v>72</v>
      </c>
      <c r="D46" s="62" t="s">
        <v>52</v>
      </c>
      <c r="E46" s="73"/>
      <c r="F46" s="15" t="s">
        <v>45</v>
      </c>
      <c r="G46" s="16" t="s">
        <v>48</v>
      </c>
      <c r="H46" s="17">
        <v>4</v>
      </c>
      <c r="I46" s="23"/>
    </row>
    <row r="47" spans="2:11" s="23" customFormat="1" ht="16" x14ac:dyDescent="0.2">
      <c r="B47" s="55" t="s">
        <v>89</v>
      </c>
      <c r="C47" s="56" t="s">
        <v>37</v>
      </c>
      <c r="D47" s="54">
        <v>3</v>
      </c>
      <c r="E47" s="73"/>
      <c r="F47" s="60" t="s">
        <v>92</v>
      </c>
      <c r="G47" s="63" t="s">
        <v>73</v>
      </c>
      <c r="H47" s="64" t="s">
        <v>52</v>
      </c>
      <c r="K47" s="29"/>
    </row>
    <row r="48" spans="2:11" ht="16" x14ac:dyDescent="0.2">
      <c r="B48" s="37" t="s">
        <v>78</v>
      </c>
      <c r="C48" s="38" t="s">
        <v>79</v>
      </c>
      <c r="D48" s="39">
        <v>3</v>
      </c>
      <c r="E48" s="73"/>
      <c r="F48" s="15" t="s">
        <v>36</v>
      </c>
      <c r="G48" s="16" t="s">
        <v>37</v>
      </c>
      <c r="H48" s="17">
        <v>3</v>
      </c>
      <c r="I48" s="23"/>
    </row>
    <row r="49" spans="2:11" ht="15" customHeight="1" x14ac:dyDescent="0.2">
      <c r="B49" s="37" t="s">
        <v>84</v>
      </c>
      <c r="C49" s="38" t="s">
        <v>85</v>
      </c>
      <c r="D49" s="39">
        <v>2</v>
      </c>
      <c r="E49" s="73"/>
      <c r="F49" s="15" t="s">
        <v>80</v>
      </c>
      <c r="G49" s="16" t="s">
        <v>81</v>
      </c>
      <c r="H49" s="17">
        <v>2</v>
      </c>
      <c r="I49" s="23"/>
    </row>
    <row r="50" spans="2:11" s="23" customFormat="1" ht="16" x14ac:dyDescent="0.2">
      <c r="B50" s="37" t="s">
        <v>86</v>
      </c>
      <c r="C50" s="38" t="s">
        <v>87</v>
      </c>
      <c r="D50" s="39">
        <v>2</v>
      </c>
      <c r="E50" s="73"/>
      <c r="F50" s="6" t="s">
        <v>82</v>
      </c>
      <c r="G50" s="7" t="s">
        <v>83</v>
      </c>
      <c r="H50" s="12">
        <v>2</v>
      </c>
      <c r="K50" s="29"/>
    </row>
    <row r="51" spans="2:11" s="23" customFormat="1" x14ac:dyDescent="0.2">
      <c r="B51" s="32"/>
      <c r="C51" s="33"/>
      <c r="D51" s="34"/>
      <c r="E51" s="73"/>
      <c r="F51" s="32"/>
      <c r="G51" s="33"/>
      <c r="H51" s="34"/>
      <c r="K51" s="29"/>
    </row>
    <row r="52" spans="2:11" x14ac:dyDescent="0.2">
      <c r="E52" s="73"/>
      <c r="F52" s="30"/>
      <c r="G52" s="73"/>
      <c r="H52" s="29"/>
      <c r="I52" s="23"/>
    </row>
    <row r="53" spans="2:11" x14ac:dyDescent="0.2">
      <c r="C53" s="73"/>
      <c r="D53" s="29"/>
      <c r="E53" s="73"/>
      <c r="F53" s="30"/>
      <c r="G53" s="73"/>
      <c r="H53" s="29"/>
      <c r="I53" s="23"/>
    </row>
    <row r="54" spans="2:11" ht="16" x14ac:dyDescent="0.2">
      <c r="B54" s="46" t="s">
        <v>94</v>
      </c>
      <c r="C54" s="73"/>
      <c r="D54" s="29"/>
      <c r="E54" s="73"/>
      <c r="F54" s="30"/>
      <c r="G54" s="73"/>
      <c r="H54" s="29"/>
      <c r="I54" s="23"/>
    </row>
    <row r="55" spans="2:11" ht="16" x14ac:dyDescent="0.2">
      <c r="B55" s="51" t="s">
        <v>100</v>
      </c>
      <c r="C55" s="47" t="s">
        <v>95</v>
      </c>
      <c r="I55" s="23"/>
    </row>
    <row r="56" spans="2:11" ht="16" x14ac:dyDescent="0.2">
      <c r="B56" s="48" t="s">
        <v>97</v>
      </c>
      <c r="C56" s="1" t="s">
        <v>96</v>
      </c>
      <c r="I56" s="23"/>
    </row>
    <row r="57" spans="2:11" ht="16" x14ac:dyDescent="0.2">
      <c r="B57" s="65" t="s">
        <v>98</v>
      </c>
      <c r="C57" s="1" t="s">
        <v>99</v>
      </c>
      <c r="F57" s="66"/>
    </row>
    <row r="59" spans="2:11" x14ac:dyDescent="0.2">
      <c r="B59" s="93" t="s">
        <v>125</v>
      </c>
      <c r="C59" s="94"/>
      <c r="D59" s="94"/>
      <c r="E59" s="94"/>
      <c r="F59" s="94"/>
      <c r="G59" s="94"/>
      <c r="H59" s="95"/>
    </row>
    <row r="60" spans="2:11" ht="31" customHeight="1" x14ac:dyDescent="0.2">
      <c r="B60" s="96" t="s">
        <v>126</v>
      </c>
      <c r="C60" s="97"/>
      <c r="D60" s="97"/>
      <c r="E60" s="98"/>
      <c r="F60" s="97" t="s">
        <v>127</v>
      </c>
      <c r="G60" s="97"/>
      <c r="H60" s="97"/>
    </row>
    <row r="61" spans="2:11" ht="33" customHeight="1" x14ac:dyDescent="0.2">
      <c r="B61" s="99" t="s">
        <v>128</v>
      </c>
      <c r="C61" s="100"/>
      <c r="D61" s="100"/>
      <c r="E61" s="98"/>
      <c r="F61" s="97" t="s">
        <v>129</v>
      </c>
      <c r="G61" s="97"/>
      <c r="H61" s="97"/>
    </row>
    <row r="62" spans="2:11" ht="50" customHeight="1" x14ac:dyDescent="0.2">
      <c r="B62" s="96" t="s">
        <v>130</v>
      </c>
      <c r="C62" s="97"/>
      <c r="D62" s="97"/>
      <c r="E62" s="98"/>
      <c r="F62" s="97" t="s">
        <v>131</v>
      </c>
      <c r="G62" s="97"/>
      <c r="H62" s="97"/>
    </row>
    <row r="63" spans="2:11" x14ac:dyDescent="0.2">
      <c r="B63" s="96" t="s">
        <v>132</v>
      </c>
      <c r="C63" s="97"/>
      <c r="D63" s="97"/>
      <c r="E63" s="98"/>
      <c r="F63" s="97" t="s">
        <v>133</v>
      </c>
      <c r="G63" s="97"/>
      <c r="H63" s="97"/>
    </row>
    <row r="64" spans="2:11" x14ac:dyDescent="0.2">
      <c r="B64" s="96" t="s">
        <v>134</v>
      </c>
      <c r="C64" s="97"/>
      <c r="D64" s="97"/>
      <c r="E64" s="101"/>
      <c r="F64" s="97" t="s">
        <v>135</v>
      </c>
      <c r="G64" s="97"/>
      <c r="H64" s="97"/>
    </row>
    <row r="65" spans="2:8" x14ac:dyDescent="0.2">
      <c r="B65" s="97" t="s">
        <v>146</v>
      </c>
      <c r="C65" s="97"/>
      <c r="D65" s="97"/>
      <c r="E65" s="101"/>
      <c r="F65" s="97" t="s">
        <v>136</v>
      </c>
      <c r="G65" s="97"/>
      <c r="H65" s="97"/>
    </row>
    <row r="66" spans="2:8" ht="52" customHeight="1" x14ac:dyDescent="0.2">
      <c r="B66" s="97" t="s">
        <v>147</v>
      </c>
      <c r="C66" s="97"/>
      <c r="D66" s="97"/>
      <c r="E66" s="101"/>
      <c r="F66" s="97" t="s">
        <v>137</v>
      </c>
      <c r="G66" s="97"/>
      <c r="H66" s="97"/>
    </row>
    <row r="67" spans="2:8" ht="49" customHeight="1" x14ac:dyDescent="0.2">
      <c r="B67" s="97" t="s">
        <v>148</v>
      </c>
      <c r="C67" s="97"/>
      <c r="D67" s="97"/>
      <c r="E67" s="101"/>
      <c r="F67" s="97" t="s">
        <v>138</v>
      </c>
      <c r="G67" s="97"/>
      <c r="H67" s="97"/>
    </row>
    <row r="68" spans="2:8" x14ac:dyDescent="0.2">
      <c r="B68" s="97" t="s">
        <v>149</v>
      </c>
      <c r="C68" s="97"/>
      <c r="D68" s="97"/>
      <c r="E68" s="101"/>
      <c r="F68" s="97" t="s">
        <v>139</v>
      </c>
      <c r="G68" s="97"/>
      <c r="H68" s="97"/>
    </row>
    <row r="69" spans="2:8" x14ac:dyDescent="0.2">
      <c r="B69" s="97" t="s">
        <v>150</v>
      </c>
      <c r="C69" s="97"/>
      <c r="D69" s="97"/>
      <c r="E69" s="101"/>
      <c r="F69" s="102" t="s">
        <v>140</v>
      </c>
      <c r="G69" s="102"/>
      <c r="H69" s="102"/>
    </row>
    <row r="70" spans="2:8" ht="54" customHeight="1" x14ac:dyDescent="0.2"/>
    <row r="71" spans="2:8" ht="59" customHeight="1" x14ac:dyDescent="0.2"/>
  </sheetData>
  <mergeCells count="35">
    <mergeCell ref="B59:H59"/>
    <mergeCell ref="B60:D60"/>
    <mergeCell ref="F60:H60"/>
    <mergeCell ref="B61:D61"/>
    <mergeCell ref="F61:H61"/>
    <mergeCell ref="B67:D67"/>
    <mergeCell ref="F67:H67"/>
    <mergeCell ref="B68:D68"/>
    <mergeCell ref="F68:H68"/>
    <mergeCell ref="B69:D69"/>
    <mergeCell ref="F69:H69"/>
    <mergeCell ref="B62:D62"/>
    <mergeCell ref="F62:H62"/>
    <mergeCell ref="B63:D63"/>
    <mergeCell ref="F63:H63"/>
    <mergeCell ref="B64:D64"/>
    <mergeCell ref="F64:H64"/>
    <mergeCell ref="B65:D65"/>
    <mergeCell ref="F65:H65"/>
    <mergeCell ref="B66:D66"/>
    <mergeCell ref="F66:H66"/>
    <mergeCell ref="J1:K1"/>
    <mergeCell ref="J14:K15"/>
    <mergeCell ref="B1:C1"/>
    <mergeCell ref="F1:G1"/>
    <mergeCell ref="B17:C17"/>
    <mergeCell ref="F17:G17"/>
    <mergeCell ref="J2:K2"/>
    <mergeCell ref="J4:K5"/>
    <mergeCell ref="B8:C8"/>
    <mergeCell ref="F8:G8"/>
    <mergeCell ref="B38:C38"/>
    <mergeCell ref="F38:G38"/>
    <mergeCell ref="B27:C27"/>
    <mergeCell ref="F27:G27"/>
  </mergeCells>
  <hyperlinks>
    <hyperlink ref="F69" r:id="rId1" xr:uid="{5C4EB198-57CC-1C4E-8D1E-DBD55E0B5849}"/>
  </hyperlinks>
  <pageMargins left="0.25" right="0.25" top="0.75" bottom="0.75" header="0.3" footer="0.3"/>
  <pageSetup scale="48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 Gutzman</dc:creator>
  <cp:lastModifiedBy>Ava J Udvadia</cp:lastModifiedBy>
  <cp:lastPrinted>2021-02-19T22:53:35Z</cp:lastPrinted>
  <dcterms:created xsi:type="dcterms:W3CDTF">2020-10-01T20:48:30Z</dcterms:created>
  <dcterms:modified xsi:type="dcterms:W3CDTF">2021-03-17T19:47:10Z</dcterms:modified>
</cp:coreProperties>
</file>